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综合评分表" sheetId="1" r:id="rId1"/>
    <sheet name="投标报价评分计算表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<sst xmlns="http://schemas.openxmlformats.org/spreadsheetml/2006/main" count="54" uniqueCount="44">
  <si>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综 合 评 分 表</t>
  </si>
  <si>
    <t>项目名称：华润天合垃圾收集站(公配)改造工程</t>
  </si>
  <si>
    <t>序号</t>
  </si>
  <si>
    <t>项目</t>
  </si>
  <si>
    <t>满分</t>
  </si>
  <si>
    <t>内容</t>
  </si>
  <si>
    <r>
      <t>对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评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分</t>
    </r>
  </si>
  <si>
    <t>（单位名称）</t>
  </si>
  <si>
    <t>一</t>
  </si>
  <si>
    <t>报价</t>
  </si>
  <si>
    <t>工程投标报价不得高于项目最高限价，超过最高限价的投标文件无效。报价评分方式参考《报价得分计算表》。</t>
  </si>
  <si>
    <t>二</t>
  </si>
  <si>
    <t>人员配备情况</t>
  </si>
  <si>
    <t>拟设立的工程项目部工作人员有相应资格证书的：
1.项目负责人具有建造师执业资格证书及建安B证，得4分；
2.配备造价人员并具有造价师执业资格证书，得3分；
3.配备安全员具有建安C证及以上的，得2分；
4.配备电气施工人员并具有电工证，得1分；
以各证书复印件核对为准，如一人持多证，按得分高的证书计算，不重复计算，本项最高得10分。</t>
  </si>
  <si>
    <t>三</t>
  </si>
  <si>
    <t>资信程度</t>
  </si>
  <si>
    <t>在“广州市建设工程施工和监理企业诚信评价系统(http://qycx.gzcc.gov.cn:8080/estimate/index)-专业排名-施工企业-房屋建筑施工总承包-60日诚信分”进行查询，对各投标单位报名当天诚信分由高至低进行排名，横向对比，当天诚信分列所有投标单位最高得5分，排名前20%得分4.0-4.9，依此类推。</t>
  </si>
  <si>
    <t xml:space="preserve">四   </t>
  </si>
  <si>
    <t>类似工程经验</t>
  </si>
  <si>
    <t>有2017年以来（以签订施工合同时间为准）10万元以上(不含10万元)垃圾压缩站建设工程业绩的，按每个业绩得2.5分计算，本项最高得10分。(合同可提供首页、含金额页、盖章页。)</t>
  </si>
  <si>
    <t>五</t>
  </si>
  <si>
    <t>施工方案、企业信誉</t>
  </si>
  <si>
    <t>根据各投标单位提供的企业信誉资料或证书复印件、编制的改造施工方案，横向对比企业信誉情况、方案编制情况，本项最高得15分。</t>
  </si>
  <si>
    <t>合计</t>
  </si>
  <si>
    <t>注：本遴选采用百分制评分，得第一高分为第一中标候选单位，得第二高分为第二中标候选单位，以此类推。</t>
  </si>
  <si>
    <t xml:space="preserve"> </t>
  </si>
  <si>
    <t>评委签名:                                                                                                  监督：</t>
  </si>
  <si>
    <t>投标报价评分计算表</t>
  </si>
  <si>
    <t>投标人名称</t>
  </si>
  <si>
    <t>投标报价PT（元）</t>
  </si>
  <si>
    <t>/</t>
  </si>
  <si>
    <t>计算参考数据</t>
  </si>
  <si>
    <t>招标控制价：402849.15元；</t>
  </si>
  <si>
    <t xml:space="preserve">评标参考价（PC）:         </t>
  </si>
  <si>
    <t>元</t>
  </si>
  <si>
    <t>偏差（（PT-PC）/PC）（%）</t>
  </si>
  <si>
    <t>减分（A）</t>
  </si>
  <si>
    <t>得分(I=60-A)</t>
  </si>
  <si>
    <t>1、有效投标价得分的确定：</t>
  </si>
  <si>
    <t>①当有效投标价者大于5名时，去掉一个最高价和一个最低价，取余下投标价的算术平均值的作为评标参考价（PC）；</t>
  </si>
  <si>
    <t>②当有效投标价者少于或等于5名时，则取所有入围的有效投标价的算术平均值的作为评标参考价（PC）；</t>
  </si>
  <si>
    <t>③以评标参考价作为计算各有效投标价得分的基础。当有效投标价（PT）等于评标参考价（PC）时，有效投标价得分I=60分；
  有效投标价（PT）比评标参考价（PC）上偏差1%减2分，下偏差1%减1分，最多减至0分止。</t>
  </si>
  <si>
    <t xml:space="preserve"> 评委签名：                                                                     </t>
  </si>
  <si>
    <t>监督：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</si>
</sst>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0" fontId="2" fillId="0" borderId="9" xfId="25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14.25"/>
  <cols>
    <col min="1" max="1" width="4.625" style="1" customWidth="1"/>
    <col min="2" max="2" width="8.625" style="1" customWidth="1"/>
    <col min="3" max="3" width="4.625" style="1" customWidth="1"/>
    <col min="4" max="4" width="51.125" style="1" customWidth="1"/>
    <col min="5" max="7" width="20.625" style="1" customWidth="1"/>
    <col min="8" max="16384" width="9.00390625" style="1" customWidth="1"/>
  </cols>
  <sheetData>
    <row r="1" spans="1:7" ht="33.75">
      <c r="A1" s="18" t="s">
        <v>0</v>
      </c>
      <c r="B1" s="18"/>
      <c r="C1" s="18"/>
      <c r="D1" s="18"/>
      <c r="E1" s="18"/>
      <c r="F1" s="18"/>
      <c r="G1" s="18"/>
    </row>
    <row r="2" spans="1:7" ht="30" customHeight="1">
      <c r="A2" s="19" t="s">
        <v>1</v>
      </c>
      <c r="B2" s="19"/>
      <c r="C2" s="19"/>
      <c r="D2" s="19"/>
      <c r="E2" s="19"/>
      <c r="F2" s="19"/>
      <c r="G2" s="19"/>
    </row>
    <row r="3" spans="1:7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</row>
    <row r="4" spans="1:7" ht="15" customHeight="1">
      <c r="A4" s="5"/>
      <c r="B4" s="5"/>
      <c r="C4" s="5"/>
      <c r="D4" s="5"/>
      <c r="E4" s="5" t="s">
        <v>7</v>
      </c>
      <c r="F4" s="5" t="s">
        <v>7</v>
      </c>
      <c r="G4" s="5" t="s">
        <v>7</v>
      </c>
    </row>
    <row r="5" spans="1:7" ht="39.75" customHeight="1">
      <c r="A5" s="5" t="s">
        <v>8</v>
      </c>
      <c r="B5" s="5" t="s">
        <v>9</v>
      </c>
      <c r="C5" s="5">
        <v>60</v>
      </c>
      <c r="D5" s="20" t="s">
        <v>10</v>
      </c>
      <c r="E5" s="5"/>
      <c r="F5" s="5"/>
      <c r="G5" s="5"/>
    </row>
    <row r="6" spans="1:7" ht="90" customHeight="1">
      <c r="A6" s="5" t="s">
        <v>11</v>
      </c>
      <c r="B6" s="5" t="s">
        <v>12</v>
      </c>
      <c r="C6" s="5">
        <v>10</v>
      </c>
      <c r="D6" s="20" t="s">
        <v>13</v>
      </c>
      <c r="E6" s="5"/>
      <c r="F6" s="5"/>
      <c r="G6" s="5"/>
    </row>
    <row r="7" spans="1:7" ht="64.5" customHeight="1">
      <c r="A7" s="5" t="s">
        <v>14</v>
      </c>
      <c r="B7" s="5" t="s">
        <v>15</v>
      </c>
      <c r="C7" s="5">
        <v>5</v>
      </c>
      <c r="D7" s="20" t="s">
        <v>16</v>
      </c>
      <c r="E7" s="5"/>
      <c r="F7" s="5"/>
      <c r="G7" s="5"/>
    </row>
    <row r="8" spans="1:7" ht="45" customHeight="1">
      <c r="A8" s="21" t="s">
        <v>17</v>
      </c>
      <c r="B8" s="5" t="s">
        <v>18</v>
      </c>
      <c r="C8" s="5">
        <v>10</v>
      </c>
      <c r="D8" s="20" t="s">
        <v>19</v>
      </c>
      <c r="E8" s="5"/>
      <c r="F8" s="5"/>
      <c r="G8" s="5"/>
    </row>
    <row r="9" spans="1:7" ht="45" customHeight="1">
      <c r="A9" s="5" t="s">
        <v>20</v>
      </c>
      <c r="B9" s="5" t="s">
        <v>21</v>
      </c>
      <c r="C9" s="5">
        <v>15</v>
      </c>
      <c r="D9" s="20" t="s">
        <v>22</v>
      </c>
      <c r="E9" s="22"/>
      <c r="F9" s="22"/>
      <c r="G9" s="22"/>
    </row>
    <row r="10" spans="1:7" ht="39.75" customHeight="1">
      <c r="A10" s="5"/>
      <c r="B10" s="5" t="s">
        <v>23</v>
      </c>
      <c r="C10" s="5">
        <f>SUM(C5:C9)</f>
        <v>100</v>
      </c>
      <c r="D10" s="20"/>
      <c r="E10" s="22">
        <f>SUM(E5:E9)</f>
        <v>0</v>
      </c>
      <c r="F10" s="22">
        <f>SUM(F5:F9)</f>
        <v>0</v>
      </c>
      <c r="G10" s="22">
        <f>SUM(G5:G9)</f>
        <v>0</v>
      </c>
    </row>
    <row r="11" spans="1:7" ht="14.25">
      <c r="A11" s="23" t="s">
        <v>24</v>
      </c>
      <c r="B11" s="23"/>
      <c r="C11" s="23"/>
      <c r="D11" s="23"/>
      <c r="E11" s="23"/>
      <c r="F11" s="23"/>
      <c r="G11" s="23"/>
    </row>
    <row r="12" spans="1:7" ht="14.25">
      <c r="A12" s="24" t="s">
        <v>25</v>
      </c>
      <c r="B12" s="25"/>
      <c r="C12" s="25"/>
      <c r="D12" s="25"/>
      <c r="E12" s="25"/>
      <c r="F12" s="25"/>
      <c r="G12" s="25"/>
    </row>
    <row r="13" spans="1:7" ht="14.25">
      <c r="A13" s="23" t="s">
        <v>26</v>
      </c>
      <c r="B13" s="23"/>
      <c r="C13" s="23"/>
      <c r="D13" s="23"/>
      <c r="E13" s="23"/>
      <c r="F13" s="23"/>
      <c r="G13" s="23"/>
    </row>
    <row r="14" spans="1:7" ht="14.25">
      <c r="A14" s="24" t="s">
        <v>25</v>
      </c>
      <c r="B14" s="25"/>
      <c r="C14" s="25"/>
      <c r="D14" s="25"/>
      <c r="E14" s="25"/>
      <c r="F14" s="25"/>
      <c r="G14" s="25"/>
    </row>
  </sheetData>
  <sheetProtection/>
  <mergeCells count="9">
    <mergeCell ref="A1:G1"/>
    <mergeCell ref="A2:G2"/>
    <mergeCell ref="E3:G3"/>
    <mergeCell ref="A11:G11"/>
    <mergeCell ref="A13:G13"/>
    <mergeCell ref="A3:A4"/>
    <mergeCell ref="B3:B4"/>
    <mergeCell ref="C3:C4"/>
    <mergeCell ref="D3:D4"/>
  </mergeCells>
  <printOptions horizontalCentered="1"/>
  <pageMargins left="0.47" right="0.47" top="0.59" bottom="0.47" header="0.31" footer="0.2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 topLeftCell="A1">
      <selection activeCell="A2" sqref="A2:G2"/>
    </sheetView>
  </sheetViews>
  <sheetFormatPr defaultColWidth="9.00390625" defaultRowHeight="14.25"/>
  <cols>
    <col min="1" max="1" width="22.625" style="1" customWidth="1"/>
    <col min="2" max="7" width="15.625" style="1" customWidth="1"/>
    <col min="8" max="16384" width="9.00390625" style="1" customWidth="1"/>
  </cols>
  <sheetData>
    <row r="1" spans="1:7" ht="22.5">
      <c r="A1" s="2" t="s">
        <v>27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/>
      <c r="C2" s="3"/>
      <c r="D2" s="3"/>
      <c r="E2" s="3"/>
      <c r="F2" s="3"/>
      <c r="G2" s="3"/>
    </row>
    <row r="3" spans="1:7" ht="39.75" customHeight="1">
      <c r="A3" s="4" t="s">
        <v>28</v>
      </c>
      <c r="B3" s="5" t="s">
        <v>7</v>
      </c>
      <c r="C3" s="5"/>
      <c r="D3" s="5" t="s">
        <v>7</v>
      </c>
      <c r="E3" s="5"/>
      <c r="F3" s="5" t="s">
        <v>7</v>
      </c>
      <c r="G3" s="5"/>
    </row>
    <row r="4" spans="1:7" ht="49.5" customHeight="1">
      <c r="A4" s="6" t="s">
        <v>29</v>
      </c>
      <c r="B4" s="7" t="s">
        <v>30</v>
      </c>
      <c r="C4" s="7"/>
      <c r="D4" s="7" t="s">
        <v>30</v>
      </c>
      <c r="E4" s="7"/>
      <c r="F4" s="7" t="s">
        <v>30</v>
      </c>
      <c r="G4" s="7"/>
    </row>
    <row r="5" spans="1:7" ht="49.5" customHeight="1">
      <c r="A5" s="6" t="s">
        <v>31</v>
      </c>
      <c r="B5" s="8" t="s">
        <v>32</v>
      </c>
      <c r="C5" s="9"/>
      <c r="D5" s="9" t="s">
        <v>33</v>
      </c>
      <c r="E5" s="9" t="e">
        <f>(B4+D4+F4)/3</f>
        <v>#VALUE!</v>
      </c>
      <c r="F5" s="10" t="s">
        <v>34</v>
      </c>
      <c r="G5" s="11"/>
    </row>
    <row r="6" spans="1:7" ht="49.5" customHeight="1">
      <c r="A6" s="6" t="s">
        <v>35</v>
      </c>
      <c r="B6" s="12" t="e">
        <f>(B4-E5)/E5</f>
        <v>#VALUE!</v>
      </c>
      <c r="C6" s="12"/>
      <c r="D6" s="12" t="e">
        <f>(D4-E5)/E5</f>
        <v>#VALUE!</v>
      </c>
      <c r="E6" s="12"/>
      <c r="F6" s="12" t="e">
        <f>(F4-E5)/E5</f>
        <v>#VALUE!</v>
      </c>
      <c r="G6" s="12"/>
    </row>
    <row r="7" spans="1:7" ht="49.5" customHeight="1">
      <c r="A7" s="6" t="s">
        <v>36</v>
      </c>
      <c r="B7" s="7" t="e">
        <f>B6*100*2</f>
        <v>#VALUE!</v>
      </c>
      <c r="C7" s="7"/>
      <c r="D7" s="7" t="e">
        <f>D6*100*1*(-1)</f>
        <v>#VALUE!</v>
      </c>
      <c r="E7" s="7"/>
      <c r="F7" s="7" t="e">
        <f>F6*100*2</f>
        <v>#VALUE!</v>
      </c>
      <c r="G7" s="7"/>
    </row>
    <row r="8" spans="1:7" ht="49.5" customHeight="1">
      <c r="A8" s="6" t="s">
        <v>37</v>
      </c>
      <c r="B8" s="7" t="e">
        <f>60-B7</f>
        <v>#VALUE!</v>
      </c>
      <c r="C8" s="7"/>
      <c r="D8" s="7" t="e">
        <f>60-D7</f>
        <v>#VALUE!</v>
      </c>
      <c r="E8" s="7"/>
      <c r="F8" s="7" t="e">
        <f>60-F7</f>
        <v>#VALUE!</v>
      </c>
      <c r="G8" s="7"/>
    </row>
    <row r="9" spans="1:7" ht="19.5" customHeight="1">
      <c r="A9" s="13" t="s">
        <v>38</v>
      </c>
      <c r="B9" s="13"/>
      <c r="C9" s="13"/>
      <c r="D9" s="13"/>
      <c r="E9" s="13"/>
      <c r="F9" s="13"/>
      <c r="G9" s="13"/>
    </row>
    <row r="10" spans="1:7" ht="19.5" customHeight="1">
      <c r="A10" s="13" t="s">
        <v>39</v>
      </c>
      <c r="B10" s="13"/>
      <c r="C10" s="13"/>
      <c r="D10" s="13"/>
      <c r="E10" s="13"/>
      <c r="F10" s="13"/>
      <c r="G10" s="13"/>
    </row>
    <row r="11" spans="1:7" ht="19.5" customHeight="1">
      <c r="A11" s="13" t="s">
        <v>40</v>
      </c>
      <c r="B11" s="13"/>
      <c r="C11" s="13"/>
      <c r="D11" s="13"/>
      <c r="E11" s="13"/>
      <c r="F11" s="13"/>
      <c r="G11" s="13"/>
    </row>
    <row r="12" spans="1:7" ht="30" customHeight="1">
      <c r="A12" s="14" t="s">
        <v>41</v>
      </c>
      <c r="B12" s="13"/>
      <c r="C12" s="13"/>
      <c r="D12" s="13"/>
      <c r="E12" s="13"/>
      <c r="F12" s="13"/>
      <c r="G12" s="13"/>
    </row>
    <row r="13" spans="1:7" ht="14.25">
      <c r="A13" s="15" t="s">
        <v>25</v>
      </c>
      <c r="B13" s="16"/>
      <c r="C13" s="16"/>
      <c r="D13" s="16"/>
      <c r="E13" s="16"/>
      <c r="F13" s="16"/>
      <c r="G13" s="16"/>
    </row>
    <row r="14" spans="1:7" ht="30" customHeight="1">
      <c r="A14" s="15" t="s">
        <v>42</v>
      </c>
      <c r="B14" s="16"/>
      <c r="C14" s="16"/>
      <c r="D14" s="16"/>
      <c r="E14" s="17" t="s">
        <v>43</v>
      </c>
      <c r="F14" s="16"/>
      <c r="G14" s="16"/>
    </row>
  </sheetData>
  <sheetProtection/>
  <mergeCells count="22">
    <mergeCell ref="A1:G1"/>
    <mergeCell ref="A2:G2"/>
    <mergeCell ref="B3:C3"/>
    <mergeCell ref="D3:E3"/>
    <mergeCell ref="F3:G3"/>
    <mergeCell ref="B4:C4"/>
    <mergeCell ref="D4:E4"/>
    <mergeCell ref="F4:G4"/>
    <mergeCell ref="B5:C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A9:G9"/>
    <mergeCell ref="A10:G10"/>
    <mergeCell ref="A11:G11"/>
    <mergeCell ref="A12:G12"/>
  </mergeCells>
  <printOptions horizontalCentered="1"/>
  <pageMargins left="0.47" right="0.47" top="0.59" bottom="0.47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CGJ-SSK-XML</dc:creator>
  <cp:keywords/>
  <dc:description/>
  <cp:lastModifiedBy>Pangjie</cp:lastModifiedBy>
  <dcterms:created xsi:type="dcterms:W3CDTF">2017-06-12T07:58:16Z</dcterms:created>
  <dcterms:modified xsi:type="dcterms:W3CDTF">2020-08-02T04:22:39Z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