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<sst xmlns="http://schemas.openxmlformats.org/spreadsheetml/2006/main" count="73" uniqueCount="49">
  <si>
    <t>附件</t>
  </si>
  <si>
    <t>广州市天河区2021年至2023年远洋渔船船上设施设备更新改造项目补贴资金分配计划</t>
  </si>
  <si>
    <t>年份</t>
  </si>
  <si>
    <t>企业名称</t>
  </si>
  <si>
    <t>船名</t>
  </si>
  <si>
    <t>船位监测</t>
  </si>
  <si>
    <t>视频监控</t>
  </si>
  <si>
    <t>北斗导航卫星通信装备
与服务</t>
  </si>
  <si>
    <t>电子渔捞
日志</t>
  </si>
  <si>
    <t>渔获物监测与报告</t>
  </si>
  <si>
    <t>海水淡化</t>
  </si>
  <si>
    <t>直饮水</t>
  </si>
  <si>
    <t>救护</t>
  </si>
  <si>
    <t>防海盗</t>
  </si>
  <si>
    <t>垃圾污水
油污处理</t>
  </si>
  <si>
    <t>单船投资
金额
（万元）</t>
  </si>
  <si>
    <t>补助金额（万元）</t>
  </si>
  <si>
    <t>设备
更新改造
总套数</t>
  </si>
  <si>
    <t>更新改造
金额（万元）</t>
  </si>
  <si>
    <t>2021年</t>
  </si>
  <si>
    <t>总计</t>
  </si>
  <si>
    <t>广东协盛远洋渔业有限公司</t>
  </si>
  <si>
    <t>协盛01</t>
  </si>
  <si>
    <t>协盛02</t>
  </si>
  <si>
    <t>协盛03</t>
  </si>
  <si>
    <t>协盛04</t>
  </si>
  <si>
    <t>协盛05</t>
  </si>
  <si>
    <t>协盛11</t>
  </si>
  <si>
    <t>协盛12</t>
  </si>
  <si>
    <t>协盛13</t>
  </si>
  <si>
    <t>协盛14</t>
  </si>
  <si>
    <t>协盛15</t>
  </si>
  <si>
    <t>协盛16</t>
  </si>
  <si>
    <t>协盛17</t>
  </si>
  <si>
    <t>协盛18</t>
  </si>
  <si>
    <t>小计</t>
  </si>
  <si>
    <t>广州泰裕远洋渔业有限公司</t>
  </si>
  <si>
    <t>泰兴1</t>
  </si>
  <si>
    <t>海兴1</t>
  </si>
  <si>
    <t>永兴1</t>
  </si>
  <si>
    <t>广东中泰森达渔业有限公司</t>
  </si>
  <si>
    <t>中泰2</t>
  </si>
  <si>
    <t>中泰3</t>
  </si>
  <si>
    <t>中泰8</t>
  </si>
  <si>
    <t>中泰9</t>
  </si>
  <si>
    <t>中泰10</t>
  </si>
  <si>
    <t>2022年</t>
  </si>
  <si>
    <t>2023年</t>
  </si>
  <si>
    <t>中泰11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</si>
</sst>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zoomScale="70" zoomScaleNormal="70" workbookViewId="0">
      <selection activeCell="M12" sqref="M12"/>
    </sheetView>
  </sheetViews>
  <sheetFormatPr defaultColWidth="9" defaultRowHeight="20.1" customHeight="1"/>
  <cols>
    <col min="1" max="1" width="9.86666666666667" style="6" customWidth="1"/>
    <col min="2" max="2" width="27.1666666666667" style="6" customWidth="1"/>
    <col min="3" max="3" width="14.25" style="6" customWidth="1"/>
    <col min="4" max="4" width="13.5" style="6" customWidth="1"/>
    <col min="5" max="5" width="13.775" style="6" customWidth="1"/>
    <col min="6" max="6" width="13.4666666666667" style="6" customWidth="1"/>
    <col min="7" max="7" width="14.1083333333333" style="6" customWidth="1"/>
    <col min="8" max="8" width="14.7" style="6" customWidth="1"/>
    <col min="9" max="9" width="14.8166666666667" style="6" customWidth="1"/>
    <col min="10" max="10" width="15.5916666666667" style="6" customWidth="1"/>
    <col min="11" max="11" width="15.0833333333333" style="6" customWidth="1"/>
    <col min="12" max="12" width="14.925" style="6" customWidth="1"/>
    <col min="13" max="13" width="15.2333333333333" style="6" customWidth="1"/>
    <col min="14" max="14" width="14.6166666666667" style="6" customWidth="1"/>
    <col min="15" max="15" width="14.3583333333333" style="7" customWidth="1"/>
    <col min="16" max="16" width="14.2083333333333" style="8" customWidth="1"/>
    <col min="17" max="16384" width="9" style="6"/>
  </cols>
  <sheetData>
    <row r="1" customHeight="1" spans="1:1">
      <c r="A1" s="6" t="s">
        <v>0</v>
      </c>
    </row>
    <row r="2" s="1" customFormat="1" ht="38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61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2" t="s">
        <v>16</v>
      </c>
      <c r="P3" s="23" t="s">
        <v>17</v>
      </c>
    </row>
    <row r="4" ht="45" customHeight="1" spans="1:16">
      <c r="A4" s="10"/>
      <c r="B4" s="10"/>
      <c r="C4" s="10"/>
      <c r="D4" s="10" t="s">
        <v>18</v>
      </c>
      <c r="E4" s="10" t="s">
        <v>18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18</v>
      </c>
      <c r="L4" s="10" t="s">
        <v>18</v>
      </c>
      <c r="M4" s="10" t="s">
        <v>18</v>
      </c>
      <c r="N4" s="10"/>
      <c r="O4" s="22"/>
      <c r="P4" s="23"/>
    </row>
    <row r="5" s="2" customFormat="1" ht="23" customHeight="1" spans="1:16">
      <c r="A5" s="11" t="s">
        <v>19</v>
      </c>
      <c r="B5" s="11" t="s">
        <v>20</v>
      </c>
      <c r="C5" s="11"/>
      <c r="D5" s="10">
        <f>SUM(D6:D18,D20:D22,D24:D28)</f>
        <v>20.1</v>
      </c>
      <c r="E5" s="10"/>
      <c r="F5" s="10"/>
      <c r="G5" s="10">
        <f>SUM(G6:G18,G20:G22,G24:G28)</f>
        <v>0.6</v>
      </c>
      <c r="H5" s="10"/>
      <c r="I5" s="10">
        <f>SUM(I6:I18,I20:I22,I24:I28)</f>
        <v>12.62</v>
      </c>
      <c r="J5" s="10"/>
      <c r="K5" s="10">
        <f>SUM(K6:K18,K20:K22,K24:K28)</f>
        <v>4.98</v>
      </c>
      <c r="L5" s="10"/>
      <c r="M5" s="10"/>
      <c r="N5" s="10">
        <f>SUM(N6:N18,N20:N22,N24:N28)</f>
        <v>38.3</v>
      </c>
      <c r="O5" s="22">
        <f>SUM(O6:O18,O20:O22,O24:O28)</f>
        <v>11.49</v>
      </c>
      <c r="P5" s="23">
        <f>SUM(P6:P29)</f>
        <v>30</v>
      </c>
    </row>
    <row r="6" customFormat="1" ht="23" customHeight="1" spans="1:16">
      <c r="A6" s="11"/>
      <c r="B6" s="12" t="s">
        <v>21</v>
      </c>
      <c r="C6" s="13" t="s">
        <v>22</v>
      </c>
      <c r="D6" s="13"/>
      <c r="E6" s="13"/>
      <c r="F6" s="13"/>
      <c r="G6" s="13"/>
      <c r="H6" s="13"/>
      <c r="I6" s="13">
        <v>2.524</v>
      </c>
      <c r="J6" s="13"/>
      <c r="K6" s="13"/>
      <c r="L6" s="13"/>
      <c r="M6" s="13"/>
      <c r="N6" s="24">
        <f>SUM(D6:M6)</f>
        <v>2.524</v>
      </c>
      <c r="O6" s="25">
        <v>0.7572</v>
      </c>
      <c r="P6" s="23">
        <v>13</v>
      </c>
    </row>
    <row r="7" customFormat="1" ht="23" customHeight="1" spans="1:16">
      <c r="A7" s="11"/>
      <c r="B7" s="12"/>
      <c r="C7" s="13" t="s">
        <v>23</v>
      </c>
      <c r="D7" s="13"/>
      <c r="E7" s="13"/>
      <c r="F7" s="13"/>
      <c r="G7" s="13"/>
      <c r="H7" s="13"/>
      <c r="I7" s="13">
        <v>2.524</v>
      </c>
      <c r="J7" s="13"/>
      <c r="K7" s="13"/>
      <c r="L7" s="13"/>
      <c r="M7" s="13"/>
      <c r="N7" s="24">
        <f t="shared" ref="N7:N18" si="0">SUM(D7:M7)</f>
        <v>2.524</v>
      </c>
      <c r="O7" s="25">
        <f t="shared" ref="O7:O18" si="1">N7*0.3</f>
        <v>0.7572</v>
      </c>
      <c r="P7" s="23"/>
    </row>
    <row r="8" customFormat="1" ht="23" customHeight="1" spans="1:16">
      <c r="A8" s="11"/>
      <c r="B8" s="12"/>
      <c r="C8" s="13" t="s">
        <v>24</v>
      </c>
      <c r="D8" s="13"/>
      <c r="E8" s="13"/>
      <c r="F8" s="13"/>
      <c r="G8" s="13"/>
      <c r="H8" s="13"/>
      <c r="I8" s="13">
        <v>2.524</v>
      </c>
      <c r="J8" s="13"/>
      <c r="K8" s="13"/>
      <c r="L8" s="13"/>
      <c r="M8" s="13"/>
      <c r="N8" s="24">
        <f t="shared" si="0"/>
        <v>2.524</v>
      </c>
      <c r="O8" s="25">
        <f t="shared" si="1"/>
        <v>0.7572</v>
      </c>
      <c r="P8" s="23"/>
    </row>
    <row r="9" customFormat="1" ht="23" customHeight="1" spans="1:16">
      <c r="A9" s="11"/>
      <c r="B9" s="12"/>
      <c r="C9" s="13" t="s">
        <v>25</v>
      </c>
      <c r="D9" s="13"/>
      <c r="E9" s="13"/>
      <c r="F9" s="13"/>
      <c r="G9" s="13"/>
      <c r="H9" s="13"/>
      <c r="I9" s="13">
        <v>2.524</v>
      </c>
      <c r="J9" s="13"/>
      <c r="K9" s="13"/>
      <c r="L9" s="13"/>
      <c r="M9" s="13"/>
      <c r="N9" s="24">
        <f t="shared" si="0"/>
        <v>2.524</v>
      </c>
      <c r="O9" s="25">
        <f t="shared" si="1"/>
        <v>0.7572</v>
      </c>
      <c r="P9" s="23"/>
    </row>
    <row r="10" customFormat="1" ht="23" customHeight="1" spans="1:16">
      <c r="A10" s="11"/>
      <c r="B10" s="12"/>
      <c r="C10" s="13" t="s">
        <v>26</v>
      </c>
      <c r="D10" s="13"/>
      <c r="E10" s="13"/>
      <c r="F10" s="13"/>
      <c r="G10" s="13"/>
      <c r="H10" s="13"/>
      <c r="I10" s="13">
        <v>2.524</v>
      </c>
      <c r="J10" s="13"/>
      <c r="K10" s="13"/>
      <c r="L10" s="13"/>
      <c r="M10" s="13"/>
      <c r="N10" s="24">
        <f t="shared" si="0"/>
        <v>2.524</v>
      </c>
      <c r="O10" s="25">
        <f t="shared" si="1"/>
        <v>0.7572</v>
      </c>
      <c r="P10" s="23"/>
    </row>
    <row r="11" customFormat="1" ht="23" customHeight="1" spans="1:16">
      <c r="A11" s="11"/>
      <c r="B11" s="12"/>
      <c r="C11" s="13" t="s">
        <v>27</v>
      </c>
      <c r="D11" s="13">
        <v>1.2</v>
      </c>
      <c r="E11" s="13"/>
      <c r="F11" s="13"/>
      <c r="G11" s="13"/>
      <c r="H11" s="13"/>
      <c r="I11" s="13"/>
      <c r="J11" s="13"/>
      <c r="K11" s="13"/>
      <c r="L11" s="13"/>
      <c r="M11" s="13"/>
      <c r="N11" s="24">
        <f t="shared" si="0"/>
        <v>1.2</v>
      </c>
      <c r="O11" s="25">
        <f t="shared" si="1"/>
        <v>0.36</v>
      </c>
      <c r="P11" s="23"/>
    </row>
    <row r="12" customFormat="1" ht="23" customHeight="1" spans="1:16">
      <c r="A12" s="11"/>
      <c r="B12" s="12"/>
      <c r="C12" s="13" t="s">
        <v>28</v>
      </c>
      <c r="D12" s="13">
        <v>1.2</v>
      </c>
      <c r="E12" s="13"/>
      <c r="F12" s="13"/>
      <c r="G12" s="13"/>
      <c r="H12" s="13"/>
      <c r="I12" s="13"/>
      <c r="J12" s="13"/>
      <c r="K12" s="13"/>
      <c r="L12" s="13"/>
      <c r="M12" s="13"/>
      <c r="N12" s="24">
        <f t="shared" si="0"/>
        <v>1.2</v>
      </c>
      <c r="O12" s="25">
        <f t="shared" si="1"/>
        <v>0.36</v>
      </c>
      <c r="P12" s="23"/>
    </row>
    <row r="13" customFormat="1" ht="23" customHeight="1" spans="1:16">
      <c r="A13" s="11"/>
      <c r="B13" s="12"/>
      <c r="C13" s="13" t="s">
        <v>29</v>
      </c>
      <c r="D13" s="13">
        <v>1.2</v>
      </c>
      <c r="E13" s="13"/>
      <c r="F13" s="13"/>
      <c r="G13" s="13"/>
      <c r="H13" s="13"/>
      <c r="I13" s="13"/>
      <c r="J13" s="13"/>
      <c r="K13" s="13"/>
      <c r="L13" s="13"/>
      <c r="M13" s="13"/>
      <c r="N13" s="24">
        <f t="shared" si="0"/>
        <v>1.2</v>
      </c>
      <c r="O13" s="25">
        <f t="shared" si="1"/>
        <v>0.36</v>
      </c>
      <c r="P13" s="23"/>
    </row>
    <row r="14" customFormat="1" ht="23" customHeight="1" spans="1:16">
      <c r="A14" s="11"/>
      <c r="B14" s="12"/>
      <c r="C14" s="13" t="s">
        <v>30</v>
      </c>
      <c r="D14" s="13">
        <v>1.2</v>
      </c>
      <c r="E14" s="13"/>
      <c r="F14" s="13"/>
      <c r="G14" s="13"/>
      <c r="H14" s="13"/>
      <c r="I14" s="13"/>
      <c r="J14" s="13"/>
      <c r="K14" s="13"/>
      <c r="L14" s="13"/>
      <c r="M14" s="13"/>
      <c r="N14" s="24">
        <f t="shared" si="0"/>
        <v>1.2</v>
      </c>
      <c r="O14" s="25">
        <f t="shared" si="1"/>
        <v>0.36</v>
      </c>
      <c r="P14" s="23"/>
    </row>
    <row r="15" customFormat="1" ht="23" customHeight="1" spans="1:16">
      <c r="A15" s="11"/>
      <c r="B15" s="12"/>
      <c r="C15" s="13" t="s">
        <v>31</v>
      </c>
      <c r="D15" s="13">
        <v>1.2</v>
      </c>
      <c r="E15" s="13"/>
      <c r="F15" s="13"/>
      <c r="G15" s="13"/>
      <c r="H15" s="13"/>
      <c r="I15" s="13"/>
      <c r="J15" s="13"/>
      <c r="K15" s="13"/>
      <c r="L15" s="13"/>
      <c r="M15" s="13"/>
      <c r="N15" s="24">
        <f t="shared" si="0"/>
        <v>1.2</v>
      </c>
      <c r="O15" s="25">
        <f t="shared" si="1"/>
        <v>0.36</v>
      </c>
      <c r="P15" s="23"/>
    </row>
    <row r="16" customFormat="1" ht="23" customHeight="1" spans="1:16">
      <c r="A16" s="11"/>
      <c r="B16" s="12"/>
      <c r="C16" s="13" t="s">
        <v>32</v>
      </c>
      <c r="D16" s="13">
        <v>1.2</v>
      </c>
      <c r="E16" s="13"/>
      <c r="F16" s="13"/>
      <c r="G16" s="13"/>
      <c r="H16" s="13"/>
      <c r="I16" s="13"/>
      <c r="J16" s="13"/>
      <c r="K16" s="13"/>
      <c r="L16" s="13"/>
      <c r="M16" s="13"/>
      <c r="N16" s="24">
        <f t="shared" si="0"/>
        <v>1.2</v>
      </c>
      <c r="O16" s="25">
        <f t="shared" si="1"/>
        <v>0.36</v>
      </c>
      <c r="P16" s="23"/>
    </row>
    <row r="17" customFormat="1" ht="23" customHeight="1" spans="1:16">
      <c r="A17" s="11"/>
      <c r="B17" s="12"/>
      <c r="C17" s="13" t="s">
        <v>33</v>
      </c>
      <c r="D17" s="13">
        <v>1.2</v>
      </c>
      <c r="E17" s="13"/>
      <c r="F17" s="13"/>
      <c r="G17" s="13"/>
      <c r="H17" s="13"/>
      <c r="I17" s="13"/>
      <c r="J17" s="13"/>
      <c r="K17" s="13"/>
      <c r="L17" s="13"/>
      <c r="M17" s="13"/>
      <c r="N17" s="24">
        <f t="shared" si="0"/>
        <v>1.2</v>
      </c>
      <c r="O17" s="25">
        <f t="shared" si="1"/>
        <v>0.36</v>
      </c>
      <c r="P17" s="23"/>
    </row>
    <row r="18" customFormat="1" ht="23" customHeight="1" spans="1:16">
      <c r="A18" s="11"/>
      <c r="B18" s="12"/>
      <c r="C18" s="13" t="s">
        <v>34</v>
      </c>
      <c r="D18" s="13">
        <v>1.2</v>
      </c>
      <c r="E18" s="13"/>
      <c r="F18" s="13"/>
      <c r="G18" s="13"/>
      <c r="H18" s="13"/>
      <c r="I18" s="13"/>
      <c r="J18" s="13"/>
      <c r="K18" s="13"/>
      <c r="L18" s="13"/>
      <c r="M18" s="13"/>
      <c r="N18" s="24">
        <f t="shared" si="0"/>
        <v>1.2</v>
      </c>
      <c r="O18" s="25">
        <f t="shared" si="1"/>
        <v>0.36</v>
      </c>
      <c r="P18" s="23"/>
    </row>
    <row r="19" s="3" customFormat="1" ht="23" customHeight="1" spans="1:16">
      <c r="A19" s="11"/>
      <c r="B19" s="12"/>
      <c r="C19" s="14" t="s">
        <v>35</v>
      </c>
      <c r="D19" s="14">
        <f>SUM(D6:D18)</f>
        <v>9.6</v>
      </c>
      <c r="E19" s="14"/>
      <c r="F19" s="14"/>
      <c r="G19" s="14"/>
      <c r="H19" s="14"/>
      <c r="I19" s="14">
        <f>SUM(I6:I18)</f>
        <v>12.62</v>
      </c>
      <c r="J19" s="14"/>
      <c r="K19" s="14"/>
      <c r="L19" s="14"/>
      <c r="M19" s="14"/>
      <c r="N19" s="14">
        <f>SUM(N6:N18)</f>
        <v>22.22</v>
      </c>
      <c r="O19" s="14">
        <f>SUM(O6:O18)</f>
        <v>6.666</v>
      </c>
      <c r="P19" s="23"/>
    </row>
    <row r="20" s="4" customFormat="1" ht="23" customHeight="1" spans="1:16">
      <c r="A20" s="11"/>
      <c r="B20" s="15" t="s">
        <v>36</v>
      </c>
      <c r="C20" s="16" t="s">
        <v>37</v>
      </c>
      <c r="D20" s="16">
        <v>1.5</v>
      </c>
      <c r="E20" s="16"/>
      <c r="F20" s="16"/>
      <c r="G20" s="16">
        <v>0.2</v>
      </c>
      <c r="H20" s="16"/>
      <c r="I20" s="16"/>
      <c r="J20" s="16"/>
      <c r="K20" s="16"/>
      <c r="L20" s="16"/>
      <c r="M20" s="16"/>
      <c r="N20" s="26">
        <f>SUM(D20:M20)</f>
        <v>1.7</v>
      </c>
      <c r="O20" s="27">
        <f>N20*0.3</f>
        <v>0.51</v>
      </c>
      <c r="P20" s="28">
        <v>6</v>
      </c>
    </row>
    <row r="21" s="4" customFormat="1" ht="23" customHeight="1" spans="1:16">
      <c r="A21" s="11"/>
      <c r="B21" s="15"/>
      <c r="C21" s="16" t="s">
        <v>38</v>
      </c>
      <c r="D21" s="16">
        <v>1.5</v>
      </c>
      <c r="E21" s="16"/>
      <c r="F21" s="16"/>
      <c r="G21" s="16">
        <v>0.2</v>
      </c>
      <c r="H21" s="16"/>
      <c r="I21" s="16"/>
      <c r="J21" s="16"/>
      <c r="K21" s="16"/>
      <c r="L21" s="16"/>
      <c r="M21" s="16"/>
      <c r="N21" s="26">
        <f>SUM(D21:M21)</f>
        <v>1.7</v>
      </c>
      <c r="O21" s="27">
        <f>N21*0.3</f>
        <v>0.51</v>
      </c>
      <c r="P21" s="28"/>
    </row>
    <row r="22" s="4" customFormat="1" ht="23" customHeight="1" spans="1:16">
      <c r="A22" s="11"/>
      <c r="B22" s="15"/>
      <c r="C22" s="16" t="s">
        <v>39</v>
      </c>
      <c r="D22" s="16">
        <v>1.5</v>
      </c>
      <c r="E22" s="16"/>
      <c r="F22" s="16"/>
      <c r="G22" s="16">
        <v>0.2</v>
      </c>
      <c r="H22" s="16"/>
      <c r="I22" s="16"/>
      <c r="J22" s="16"/>
      <c r="K22" s="16"/>
      <c r="L22" s="16"/>
      <c r="M22" s="16"/>
      <c r="N22" s="26">
        <f>SUM(D22:M22)</f>
        <v>1.7</v>
      </c>
      <c r="O22" s="27">
        <f>N22*0.3</f>
        <v>0.51</v>
      </c>
      <c r="P22" s="28"/>
    </row>
    <row r="23" s="3" customFormat="1" ht="23" customHeight="1" spans="1:16">
      <c r="A23" s="11"/>
      <c r="B23" s="17"/>
      <c r="C23" s="14" t="s">
        <v>35</v>
      </c>
      <c r="D23" s="14">
        <f t="shared" ref="D23:G23" si="2">SUM(D20:D22)</f>
        <v>4.5</v>
      </c>
      <c r="E23" s="14"/>
      <c r="F23" s="14"/>
      <c r="G23" s="14">
        <f t="shared" si="2"/>
        <v>0.6</v>
      </c>
      <c r="H23" s="14"/>
      <c r="I23" s="14"/>
      <c r="J23" s="14"/>
      <c r="K23" s="14"/>
      <c r="L23" s="14"/>
      <c r="M23" s="14"/>
      <c r="N23" s="14">
        <f>SUM(N20:N22)</f>
        <v>5.1</v>
      </c>
      <c r="O23" s="14">
        <f>SUM(O20:O22)</f>
        <v>1.53</v>
      </c>
      <c r="P23" s="28"/>
    </row>
    <row r="24" s="4" customFormat="1" ht="23" customHeight="1" spans="1:16">
      <c r="A24" s="11"/>
      <c r="B24" s="15" t="s">
        <v>40</v>
      </c>
      <c r="C24" s="13" t="s">
        <v>41</v>
      </c>
      <c r="D24" s="13">
        <v>1.2</v>
      </c>
      <c r="E24" s="13"/>
      <c r="F24" s="13"/>
      <c r="G24" s="13"/>
      <c r="H24" s="13"/>
      <c r="I24" s="16"/>
      <c r="J24" s="13"/>
      <c r="K24" s="13">
        <v>1.66</v>
      </c>
      <c r="L24" s="13"/>
      <c r="M24" s="16"/>
      <c r="N24" s="25">
        <f>SUM(D24:M24)</f>
        <v>2.86</v>
      </c>
      <c r="O24" s="25">
        <f>N24*0.3</f>
        <v>0.858</v>
      </c>
      <c r="P24" s="28">
        <v>11</v>
      </c>
    </row>
    <row r="25" s="4" customFormat="1" ht="23" customHeight="1" spans="1:16">
      <c r="A25" s="11"/>
      <c r="B25" s="15"/>
      <c r="C25" s="13" t="s">
        <v>42</v>
      </c>
      <c r="D25" s="13">
        <v>1.2</v>
      </c>
      <c r="E25" s="13"/>
      <c r="F25" s="13"/>
      <c r="G25" s="13"/>
      <c r="H25" s="13"/>
      <c r="I25" s="16"/>
      <c r="J25" s="13"/>
      <c r="K25" s="13">
        <v>1.66</v>
      </c>
      <c r="L25" s="13"/>
      <c r="M25" s="16"/>
      <c r="N25" s="25">
        <f>SUM(D25:M25)</f>
        <v>2.86</v>
      </c>
      <c r="O25" s="25">
        <f>N25*0.3</f>
        <v>0.858</v>
      </c>
      <c r="P25" s="28"/>
    </row>
    <row r="26" s="4" customFormat="1" ht="23" customHeight="1" spans="1:16">
      <c r="A26" s="11"/>
      <c r="B26" s="15"/>
      <c r="C26" s="13" t="s">
        <v>43</v>
      </c>
      <c r="D26" s="13">
        <v>1.2</v>
      </c>
      <c r="E26" s="13"/>
      <c r="F26" s="13"/>
      <c r="G26" s="13"/>
      <c r="H26" s="13"/>
      <c r="I26" s="16"/>
      <c r="J26" s="13"/>
      <c r="K26" s="13"/>
      <c r="L26" s="13"/>
      <c r="M26" s="16"/>
      <c r="N26" s="25">
        <f>SUM(D26:M26)</f>
        <v>1.2</v>
      </c>
      <c r="O26" s="25">
        <f>N26*0.3</f>
        <v>0.36</v>
      </c>
      <c r="P26" s="28"/>
    </row>
    <row r="27" s="4" customFormat="1" ht="23" customHeight="1" spans="1:16">
      <c r="A27" s="11"/>
      <c r="B27" s="15"/>
      <c r="C27" s="13" t="s">
        <v>44</v>
      </c>
      <c r="D27" s="13">
        <v>1.2</v>
      </c>
      <c r="E27" s="13"/>
      <c r="F27" s="13"/>
      <c r="G27" s="13"/>
      <c r="H27" s="13"/>
      <c r="I27" s="16"/>
      <c r="J27" s="13"/>
      <c r="K27" s="13"/>
      <c r="L27" s="13"/>
      <c r="M27" s="16"/>
      <c r="N27" s="25">
        <f t="shared" ref="N27:N33" si="3">SUM(D27:M27)</f>
        <v>1.2</v>
      </c>
      <c r="O27" s="25">
        <f t="shared" ref="O27:O33" si="4">N27*0.3</f>
        <v>0.36</v>
      </c>
      <c r="P27" s="28"/>
    </row>
    <row r="28" s="4" customFormat="1" ht="23" customHeight="1" spans="1:16">
      <c r="A28" s="11"/>
      <c r="B28" s="15"/>
      <c r="C28" s="13" t="s">
        <v>45</v>
      </c>
      <c r="D28" s="13">
        <v>1.2</v>
      </c>
      <c r="E28" s="13"/>
      <c r="F28" s="13"/>
      <c r="G28" s="13"/>
      <c r="H28" s="13"/>
      <c r="I28" s="16"/>
      <c r="J28" s="13"/>
      <c r="K28" s="13">
        <v>1.66</v>
      </c>
      <c r="L28" s="13"/>
      <c r="M28" s="16"/>
      <c r="N28" s="25">
        <f t="shared" si="3"/>
        <v>2.86</v>
      </c>
      <c r="O28" s="25">
        <f t="shared" si="4"/>
        <v>0.858</v>
      </c>
      <c r="P28" s="28"/>
    </row>
    <row r="29" s="3" customFormat="1" ht="23" customHeight="1" spans="1:16">
      <c r="A29" s="11"/>
      <c r="B29" s="17"/>
      <c r="C29" s="10" t="s">
        <v>35</v>
      </c>
      <c r="D29" s="10">
        <f>SUM(D24:D28)</f>
        <v>6</v>
      </c>
      <c r="E29" s="10"/>
      <c r="F29" s="10"/>
      <c r="G29" s="10"/>
      <c r="H29" s="10"/>
      <c r="I29" s="10"/>
      <c r="J29" s="10"/>
      <c r="K29" s="10">
        <f>SUM(K24:K28)</f>
        <v>4.98</v>
      </c>
      <c r="L29" s="10"/>
      <c r="M29" s="10"/>
      <c r="N29" s="10">
        <f>SUM(N24:N28)</f>
        <v>10.98</v>
      </c>
      <c r="O29" s="10">
        <f>SUM(O24:O28)</f>
        <v>3.294</v>
      </c>
      <c r="P29" s="28"/>
    </row>
    <row r="30" s="5" customFormat="1" ht="28" customHeight="1" spans="1:16">
      <c r="A30" s="11" t="s">
        <v>46</v>
      </c>
      <c r="B30" s="18" t="s">
        <v>20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9">
        <v>0</v>
      </c>
      <c r="P30" s="30">
        <v>0</v>
      </c>
    </row>
    <row r="31" ht="25" customHeight="1" spans="1:16">
      <c r="A31" s="21" t="s">
        <v>47</v>
      </c>
      <c r="B31" s="11" t="s">
        <v>20</v>
      </c>
      <c r="C31" s="11"/>
      <c r="D31" s="10"/>
      <c r="E31" s="10">
        <f>SUM(E32:E33,E35:E40)</f>
        <v>9.4</v>
      </c>
      <c r="F31" s="10"/>
      <c r="G31" s="10">
        <f>SUM(G32:G33,G35:G40)</f>
        <v>1.8</v>
      </c>
      <c r="H31" s="10"/>
      <c r="I31" s="10"/>
      <c r="J31" s="10"/>
      <c r="K31" s="10"/>
      <c r="L31" s="10"/>
      <c r="M31" s="10">
        <f t="shared" ref="M31:O31" si="5">SUM(M32:M33,M35:M40)</f>
        <v>3.1</v>
      </c>
      <c r="N31" s="10">
        <f t="shared" si="5"/>
        <v>14.3</v>
      </c>
      <c r="O31" s="10">
        <f t="shared" si="5"/>
        <v>4.29</v>
      </c>
      <c r="P31" s="10">
        <v>16</v>
      </c>
    </row>
    <row r="32" customHeight="1" spans="1:16">
      <c r="A32" s="21"/>
      <c r="B32" s="15" t="s">
        <v>36</v>
      </c>
      <c r="C32" s="16" t="s">
        <v>39</v>
      </c>
      <c r="D32" s="16"/>
      <c r="E32" s="16">
        <v>3.2</v>
      </c>
      <c r="F32" s="16"/>
      <c r="G32" s="16"/>
      <c r="H32" s="16"/>
      <c r="I32" s="16"/>
      <c r="J32" s="16"/>
      <c r="K32" s="16"/>
      <c r="L32" s="26"/>
      <c r="M32" s="16">
        <v>1.8</v>
      </c>
      <c r="N32" s="26">
        <f t="shared" si="3"/>
        <v>5</v>
      </c>
      <c r="O32" s="27">
        <f t="shared" si="4"/>
        <v>1.5</v>
      </c>
      <c r="P32" s="31">
        <v>4</v>
      </c>
    </row>
    <row r="33" customHeight="1" spans="1:16">
      <c r="A33" s="21"/>
      <c r="B33" s="15"/>
      <c r="C33" s="16" t="s">
        <v>37</v>
      </c>
      <c r="D33" s="16"/>
      <c r="E33" s="16">
        <v>3.2</v>
      </c>
      <c r="F33" s="16"/>
      <c r="G33" s="16"/>
      <c r="H33" s="16"/>
      <c r="I33" s="16"/>
      <c r="J33" s="16"/>
      <c r="K33" s="16"/>
      <c r="L33" s="26"/>
      <c r="M33" s="16">
        <v>1.3</v>
      </c>
      <c r="N33" s="26">
        <f t="shared" si="3"/>
        <v>4.5</v>
      </c>
      <c r="O33" s="27">
        <f t="shared" si="4"/>
        <v>1.35</v>
      </c>
      <c r="P33" s="31"/>
    </row>
    <row r="34" customHeight="1" spans="1:16">
      <c r="A34" s="21"/>
      <c r="B34" s="17"/>
      <c r="C34" s="14" t="s">
        <v>35</v>
      </c>
      <c r="D34" s="14"/>
      <c r="E34" s="14">
        <f>SUM(E32:E33)</f>
        <v>6.4</v>
      </c>
      <c r="F34" s="14"/>
      <c r="G34" s="14"/>
      <c r="H34" s="14"/>
      <c r="I34" s="14"/>
      <c r="J34" s="14"/>
      <c r="K34" s="14"/>
      <c r="L34" s="14"/>
      <c r="M34" s="14">
        <f t="shared" ref="M34:O34" si="6">SUM(M32:M33)</f>
        <v>3.1</v>
      </c>
      <c r="N34" s="14">
        <f t="shared" si="6"/>
        <v>9.5</v>
      </c>
      <c r="O34" s="14">
        <f t="shared" si="6"/>
        <v>2.85</v>
      </c>
      <c r="P34" s="31"/>
    </row>
    <row r="35" customHeight="1" spans="1:16">
      <c r="A35" s="21"/>
      <c r="B35" s="15" t="s">
        <v>40</v>
      </c>
      <c r="C35" s="13" t="s">
        <v>41</v>
      </c>
      <c r="D35" s="13"/>
      <c r="E35" s="13">
        <v>0.68</v>
      </c>
      <c r="F35" s="13"/>
      <c r="G35" s="13">
        <v>0.3</v>
      </c>
      <c r="H35" s="13"/>
      <c r="I35" s="16"/>
      <c r="J35" s="16"/>
      <c r="K35" s="16"/>
      <c r="L35" s="25"/>
      <c r="M35" s="32"/>
      <c r="N35" s="25">
        <f t="shared" ref="N35:N40" si="7">SUM(D35:M35)</f>
        <v>0.98</v>
      </c>
      <c r="O35" s="33">
        <f t="shared" ref="O35:O40" si="8">N35*0.3</f>
        <v>0.294</v>
      </c>
      <c r="P35" s="31">
        <v>12</v>
      </c>
    </row>
    <row r="36" customHeight="1" spans="1:16">
      <c r="A36" s="21"/>
      <c r="B36" s="15"/>
      <c r="C36" s="13" t="s">
        <v>42</v>
      </c>
      <c r="D36" s="13"/>
      <c r="E36" s="13">
        <v>0.464</v>
      </c>
      <c r="F36" s="13"/>
      <c r="G36" s="13">
        <v>0.3</v>
      </c>
      <c r="H36" s="13"/>
      <c r="I36" s="16"/>
      <c r="J36" s="16"/>
      <c r="K36" s="16"/>
      <c r="L36" s="25"/>
      <c r="M36" s="32"/>
      <c r="N36" s="25">
        <f t="shared" si="7"/>
        <v>0.764</v>
      </c>
      <c r="O36" s="33">
        <f t="shared" si="8"/>
        <v>0.2292</v>
      </c>
      <c r="P36" s="31"/>
    </row>
    <row r="37" customHeight="1" spans="1:16">
      <c r="A37" s="21"/>
      <c r="B37" s="15"/>
      <c r="C37" s="13" t="s">
        <v>43</v>
      </c>
      <c r="D37" s="13"/>
      <c r="E37" s="13">
        <v>0.464</v>
      </c>
      <c r="F37" s="13"/>
      <c r="G37" s="13">
        <v>0.3</v>
      </c>
      <c r="H37" s="13"/>
      <c r="I37" s="16"/>
      <c r="J37" s="16"/>
      <c r="K37" s="16"/>
      <c r="L37" s="25"/>
      <c r="M37" s="32"/>
      <c r="N37" s="25">
        <f t="shared" si="7"/>
        <v>0.764</v>
      </c>
      <c r="O37" s="33">
        <f t="shared" si="8"/>
        <v>0.2292</v>
      </c>
      <c r="P37" s="31"/>
    </row>
    <row r="38" customHeight="1" spans="1:16">
      <c r="A38" s="21"/>
      <c r="B38" s="15"/>
      <c r="C38" s="13" t="s">
        <v>44</v>
      </c>
      <c r="D38" s="13"/>
      <c r="E38" s="13">
        <v>0.464</v>
      </c>
      <c r="F38" s="13"/>
      <c r="G38" s="13">
        <v>0.3</v>
      </c>
      <c r="H38" s="13"/>
      <c r="I38" s="16"/>
      <c r="J38" s="16"/>
      <c r="K38" s="16"/>
      <c r="L38" s="25"/>
      <c r="M38" s="32"/>
      <c r="N38" s="25">
        <f t="shared" si="7"/>
        <v>0.764</v>
      </c>
      <c r="O38" s="33">
        <f t="shared" si="8"/>
        <v>0.2292</v>
      </c>
      <c r="P38" s="31"/>
    </row>
    <row r="39" customHeight="1" spans="1:16">
      <c r="A39" s="21"/>
      <c r="B39" s="15"/>
      <c r="C39" s="13" t="s">
        <v>45</v>
      </c>
      <c r="D39" s="13"/>
      <c r="E39" s="13">
        <v>0.464</v>
      </c>
      <c r="F39" s="13"/>
      <c r="G39" s="13">
        <v>0.3</v>
      </c>
      <c r="H39" s="13"/>
      <c r="I39" s="16"/>
      <c r="J39" s="16"/>
      <c r="K39" s="16"/>
      <c r="L39" s="25"/>
      <c r="M39" s="32"/>
      <c r="N39" s="25">
        <f t="shared" si="7"/>
        <v>0.764</v>
      </c>
      <c r="O39" s="33">
        <f t="shared" si="8"/>
        <v>0.2292</v>
      </c>
      <c r="P39" s="31"/>
    </row>
    <row r="40" customHeight="1" spans="1:16">
      <c r="A40" s="21"/>
      <c r="B40" s="15"/>
      <c r="C40" s="13" t="s">
        <v>48</v>
      </c>
      <c r="D40" s="13"/>
      <c r="E40" s="13">
        <v>0.464</v>
      </c>
      <c r="F40" s="13"/>
      <c r="G40" s="13">
        <v>0.3</v>
      </c>
      <c r="H40" s="13"/>
      <c r="I40" s="16"/>
      <c r="J40" s="16"/>
      <c r="K40" s="16"/>
      <c r="L40" s="25"/>
      <c r="M40" s="32"/>
      <c r="N40" s="25">
        <f t="shared" si="7"/>
        <v>0.764</v>
      </c>
      <c r="O40" s="33">
        <f t="shared" si="8"/>
        <v>0.2292</v>
      </c>
      <c r="P40" s="31"/>
    </row>
    <row r="41" customHeight="1" spans="1:16">
      <c r="A41" s="21"/>
      <c r="B41" s="17"/>
      <c r="C41" s="10" t="s">
        <v>35</v>
      </c>
      <c r="D41" s="10"/>
      <c r="E41" s="10">
        <f>SUM(E35:E40)</f>
        <v>3</v>
      </c>
      <c r="F41" s="10"/>
      <c r="G41" s="10">
        <f>SUM(G35:G40)</f>
        <v>1.8</v>
      </c>
      <c r="H41" s="10"/>
      <c r="I41" s="10"/>
      <c r="J41" s="10"/>
      <c r="K41" s="10"/>
      <c r="L41" s="10"/>
      <c r="M41" s="34"/>
      <c r="N41" s="10">
        <f>SUM(N35:N40)</f>
        <v>4.8</v>
      </c>
      <c r="O41" s="10">
        <f>SUM(O35:O40)</f>
        <v>1.44</v>
      </c>
      <c r="P41" s="31"/>
    </row>
  </sheetData>
  <mergeCells count="22">
    <mergeCell ref="A2:P2"/>
    <mergeCell ref="B5:C5"/>
    <mergeCell ref="B30:C30"/>
    <mergeCell ref="B31:C31"/>
    <mergeCell ref="A3:A4"/>
    <mergeCell ref="A5:A29"/>
    <mergeCell ref="A31:A41"/>
    <mergeCell ref="B3:B4"/>
    <mergeCell ref="B6:B19"/>
    <mergeCell ref="B20:B23"/>
    <mergeCell ref="B24:B29"/>
    <mergeCell ref="B32:B34"/>
    <mergeCell ref="B35:B41"/>
    <mergeCell ref="C3:C4"/>
    <mergeCell ref="N3:N4"/>
    <mergeCell ref="O3:O4"/>
    <mergeCell ref="P3:P4"/>
    <mergeCell ref="P6:P19"/>
    <mergeCell ref="P20:P23"/>
    <mergeCell ref="P24:P29"/>
    <mergeCell ref="P32:P34"/>
    <mergeCell ref="P35:P41"/>
  </mergeCells>
  <pageMargins left="0.511805555555556" right="0.472222222222222" top="0.314583333333333" bottom="0.314583333333333" header="0.297916666666667" footer="0.297916666666667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黄婉桃</cp:lastModifiedBy>
  <dcterms:created xsi:type="dcterms:W3CDTF">2021-07-08T08:04:00Z</dcterms:created>
  <cp:lastPrinted>2021-11-10T00:23:00Z</cp:lastPrinted>
  <dcterms:modified xsi:type="dcterms:W3CDTF">2024-04-07T06:55:12Z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F6FDD10170004BAAA320B102AD9ABC54</vt:lpwstr>
  </property>
  <property fmtid="{D5CDD505-2E9C-101B-9397-08002B2CF9AE}" pid="3" name="KSOProductBuildVer">
    <vt:lpwstr>2052-11.8.2.12085</vt:lpwstr>
  </property>
</Properties>
</file>