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5" windowHeight="7524" activeTab="2"/>
  </bookViews>
  <sheets>
    <sheet name="封面" sheetId="17" r:id="rId1"/>
    <sheet name="总表" sheetId="16" r:id="rId2"/>
    <sheet name="监控" sheetId="5" r:id="rId3"/>
  </sheets>
  <definedNames>
    <definedName name="_xlnm.Print_Area" localSheetId="2">监控!$A$1:$H$28</definedName>
    <definedName name="_xlnm.Print_Titles" localSheetId="2">监控!$1:$4</definedName>
  </definedNames>
  <calcPr calcId="144525"/>
</workbook>
</file>

<file path=xl/sharedStrings.xml><?xml version="1.0" encoding="utf-8"?>
<sst xmlns="http://schemas.openxmlformats.org/spreadsheetml/2006/main" count="78">
  <si>
    <t>智慧南湖地块高清视频监控系统项目</t>
  </si>
  <si>
    <t>报价表</t>
  </si>
  <si>
    <t>XXXXXXXX公司</t>
  </si>
  <si>
    <t>2018/X/X</t>
  </si>
  <si>
    <t>报价总表</t>
  </si>
  <si>
    <t>单位：元</t>
  </si>
  <si>
    <t>序号</t>
  </si>
  <si>
    <t>项目名称</t>
  </si>
  <si>
    <t>报价（含税）</t>
  </si>
  <si>
    <t>备注</t>
  </si>
  <si>
    <t>智慧南湖地块高清视频监控系统</t>
  </si>
  <si>
    <t>合计：</t>
  </si>
  <si>
    <t>参考品牌</t>
  </si>
  <si>
    <t>项目特征</t>
  </si>
  <si>
    <t>计量单位</t>
  </si>
  <si>
    <t>工程量</t>
  </si>
  <si>
    <t>金额(元)</t>
  </si>
  <si>
    <t>综合单价</t>
  </si>
  <si>
    <t>合价</t>
  </si>
  <si>
    <t>一、</t>
  </si>
  <si>
    <t>前端系统</t>
  </si>
  <si>
    <t>200W高清红外球型摄像机</t>
  </si>
  <si>
    <t>海康、大华、宇视</t>
  </si>
  <si>
    <t>1920×1080@30fps；20倍光学变倍，16倍数字变倍，支持H.265编码；150米红外照射距离</t>
  </si>
  <si>
    <t>台</t>
  </si>
  <si>
    <t>安防智能设备箱</t>
  </si>
  <si>
    <t>定制</t>
  </si>
  <si>
    <t>室外防水箱体/熔纤盒/电源防雷模块/自动重合闸/电源模块（AC220V2A）/可控DC12V 8A（DC24V 4A）/2口10-100Base-Tx单纤工业交换机/内循环风口风扇/防盗报警功能/网管功能</t>
  </si>
  <si>
    <t>立杆（6x1）</t>
  </si>
  <si>
    <t>金属材质，高度6米横杆1米，八角型，含基础笼；管壁厚度应≥3mm，表面防腐</t>
  </si>
  <si>
    <t>套</t>
  </si>
  <si>
    <t>立杆基础</t>
  </si>
  <si>
    <t>立杆基础深度不低于1.5米，基础直径大于1米，采用混凝土灌筑</t>
  </si>
  <si>
    <t>个</t>
  </si>
  <si>
    <t>接地系统</t>
  </si>
  <si>
    <t>现场做</t>
  </si>
  <si>
    <t>接地电阻10欧以下</t>
  </si>
  <si>
    <t>二、</t>
  </si>
  <si>
    <t>传输系统</t>
  </si>
  <si>
    <t>光缆</t>
  </si>
  <si>
    <t>国标</t>
  </si>
  <si>
    <t>GYTS-4</t>
  </si>
  <si>
    <t>米</t>
  </si>
  <si>
    <t>PE子管</t>
  </si>
  <si>
    <t>φ32×28mm</t>
  </si>
  <si>
    <t>尾纤</t>
  </si>
  <si>
    <t>FC-SC 3M</t>
  </si>
  <si>
    <t>条</t>
  </si>
  <si>
    <t>电力电缆</t>
  </si>
  <si>
    <r>
      <t>YJV-1KV 3×2.5mm</t>
    </r>
    <r>
      <rPr>
        <vertAlign val="superscript"/>
        <sz val="11"/>
        <charset val="134"/>
      </rPr>
      <t>2</t>
    </r>
  </si>
  <si>
    <t>PVC管</t>
  </si>
  <si>
    <t>PVC50</t>
  </si>
  <si>
    <t>管道手井</t>
  </si>
  <si>
    <t>管道开挖及辅材</t>
  </si>
  <si>
    <t>管道开挖/其他辅材等</t>
  </si>
  <si>
    <t>项</t>
  </si>
  <si>
    <t>三、</t>
  </si>
  <si>
    <t>监控中心</t>
  </si>
  <si>
    <t>网络高清硬盘录像机</t>
  </si>
  <si>
    <t>最大接入32路高清，最大接入256Mbps码流,储存256Mbps,转发256Mbps；16路1080P的解码能力；1路VGA输出，2路HDMI输出；支持RAID、智能分析、N+M集群管理；8个SATA接口；2个网口；2U机箱</t>
  </si>
  <si>
    <t>硬盘</t>
  </si>
  <si>
    <t>希捷、西数</t>
  </si>
  <si>
    <t xml:space="preserve">4000G/5900RPM/64M/SATA  </t>
  </si>
  <si>
    <t>块</t>
  </si>
  <si>
    <t>控制键盘</t>
  </si>
  <si>
    <t xml:space="preserve">800x480分辨率；4维操纵杆；最大解码支持 4个 1080p图像解码输出，最多支持16分割，输出16画面低分辨率画面。；1/4/9/16；VGA,HDMI输出；控制方式三种：网络、RS232、RS485；1个，RJ45，10/100/1000M自适应 </t>
  </si>
  <si>
    <t>汇聚交换机</t>
  </si>
  <si>
    <t>华为、H3C、锐捷</t>
  </si>
  <si>
    <t>交换容量：256Gbps/2.56Tbps；包转发率：96Mpps；业务端口：24个100/1000Base-X 千兆光口（8个Combo口）4个10G BASE-X SFP+万兆光口；交流电源模块150Wx2</t>
  </si>
  <si>
    <t>百兆单模模块</t>
  </si>
  <si>
    <t>SFP-FE-（1310nm，10km，LC）</t>
  </si>
  <si>
    <t>72芯ODF架</t>
  </si>
  <si>
    <t>芯数：72芯/配适配器；高度：4U；单元盘数量：6个×12芯；安装FC, SC, ST, LC, MTRJ, MU的适配器；标准19”机柜或配型架</t>
  </si>
  <si>
    <t>设备机柜</t>
  </si>
  <si>
    <t>图腾、金盾、精致</t>
  </si>
  <si>
    <t>42U L600mm×W1100mm×H2100mm；材料采用优质冷轧钢板，表面防静电喷涂，满足IP20防护等级；</t>
  </si>
  <si>
    <t>两位操作台</t>
  </si>
  <si>
    <t>2220mm*1100mm*840mm
；模块拼接式结构，台面材料为高密度中纤板及高级防火胶板组合，侧板材料为高密度中七班，其它为高强度冷轧钢板；满足IP20等级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</si>
</sst>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[$￥-804]#,##0.00;[$￥-804]\-#,##0.00"/>
  </numFmts>
  <fonts count="7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36"/>
      <color theme="1"/>
      <name val="黑体"/>
      <charset val="134"/>
    </font>
    <font>
      <sz val="28"/>
      <color theme="1"/>
      <name val="黑体"/>
      <charset val="134"/>
    </font>
    <font>
      <b/>
      <sz val="48"/>
      <color theme="1"/>
      <name val="华文行楷"/>
      <charset val="134"/>
    </font>
    <font>
      <b/>
      <sz val="22"/>
      <color theme="1"/>
      <name val="黑体"/>
      <charset val="134"/>
    </font>
    <font>
      <b/>
      <sz val="18"/>
      <color theme="1"/>
      <name val="黑体"/>
      <charset val="134"/>
    </font>
    <font>
      <sz val="12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b/>
      <sz val="11"/>
      <color indexed="63"/>
      <name val="Tahoma"/>
      <charset val="134"/>
    </font>
    <font>
      <sz val="11"/>
      <color indexed="52"/>
      <name val="宋体"/>
      <charset val="134"/>
    </font>
    <font>
      <sz val="11"/>
      <color indexed="62"/>
      <name val="Tahoma"/>
      <charset val="134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sz val="10"/>
      <name val="Arial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sz val="9"/>
      <name val="宋体"/>
      <charset val="134"/>
    </font>
    <font>
      <b/>
      <sz val="13"/>
      <color indexed="56"/>
      <name val="Tahoma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b/>
      <sz val="11"/>
      <color indexed="56"/>
      <name val="宋体"/>
      <charset val="134"/>
    </font>
    <font>
      <b/>
      <sz val="11"/>
      <color indexed="9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sz val="10"/>
      <name val="Geneva"/>
      <charset val="134"/>
    </font>
    <font>
      <vertAlign val="superscript"/>
      <sz val="11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2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Protection="0"/>
    <xf numFmtId="0" fontId="43" fillId="24" borderId="0" applyNumberFormat="0" applyBorder="0" applyAlignment="0" applyProtection="0">
      <alignment vertical="center"/>
    </xf>
    <xf numFmtId="0" fontId="20" fillId="26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9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0" fillId="0" borderId="0"/>
    <xf numFmtId="0" fontId="14" fillId="0" borderId="0"/>
    <xf numFmtId="0" fontId="4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0" borderId="0"/>
    <xf numFmtId="0" fontId="50" fillId="0" borderId="0"/>
    <xf numFmtId="0" fontId="34" fillId="0" borderId="0"/>
    <xf numFmtId="0" fontId="26" fillId="2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51" fillId="0" borderId="0"/>
    <xf numFmtId="0" fontId="35" fillId="32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0" fillId="4" borderId="1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34" fillId="0" borderId="0"/>
    <xf numFmtId="0" fontId="26" fillId="45" borderId="0" applyNumberFormat="0" applyBorder="0" applyAlignment="0" applyProtection="0">
      <alignment vertical="center"/>
    </xf>
    <xf numFmtId="0" fontId="54" fillId="0" borderId="0"/>
    <xf numFmtId="0" fontId="55" fillId="0" borderId="20" applyNumberFormat="0" applyFill="0" applyAlignment="0" applyProtection="0">
      <alignment vertical="center"/>
    </xf>
    <xf numFmtId="0" fontId="54" fillId="0" borderId="0"/>
    <xf numFmtId="0" fontId="56" fillId="0" borderId="20" applyNumberFormat="0" applyFill="0" applyAlignment="0" applyProtection="0">
      <alignment vertical="center"/>
    </xf>
    <xf numFmtId="0" fontId="14" fillId="0" borderId="0"/>
    <xf numFmtId="0" fontId="35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/>
    <xf numFmtId="0" fontId="33" fillId="3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4" fillId="0" borderId="0"/>
    <xf numFmtId="0" fontId="52" fillId="2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0" fontId="64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1" fillId="0" borderId="0"/>
    <xf numFmtId="0" fontId="66" fillId="0" borderId="23" applyNumberFormat="0" applyFill="0" applyAlignment="0" applyProtection="0">
      <alignment vertical="center"/>
    </xf>
    <xf numFmtId="43" fontId="39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5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67" fillId="50" borderId="21" applyNumberFormat="0" applyAlignment="0" applyProtection="0">
      <alignment vertical="center"/>
    </xf>
    <xf numFmtId="0" fontId="59" fillId="50" borderId="2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34" fillId="0" borderId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2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42" fillId="22" borderId="9" applyNumberFormat="0" applyAlignment="0" applyProtection="0">
      <alignment vertical="center"/>
    </xf>
    <xf numFmtId="0" fontId="73" fillId="22" borderId="9" applyNumberFormat="0" applyAlignment="0" applyProtection="0">
      <alignment vertical="center"/>
    </xf>
    <xf numFmtId="0" fontId="74" fillId="0" borderId="0"/>
    <xf numFmtId="0" fontId="50" fillId="0" borderId="0"/>
    <xf numFmtId="177" fontId="75" fillId="0" borderId="0"/>
    <xf numFmtId="0" fontId="14" fillId="55" borderId="24" applyNumberFormat="0" applyFont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right" vertical="center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176" fontId="7" fillId="3" borderId="2" xfId="0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57" fontId="13" fillId="0" borderId="0" xfId="0" applyNumberFormat="1" applyFont="1" applyAlignment="1">
      <alignment horizontal="center" vertical="top" wrapText="1"/>
    </xf>
  </cellXfs>
  <cellStyles count="161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Normal_ADM16-1 R4.0" xfId="20"/>
    <cellStyle name="标题 4" xfId="21" builtinId="19"/>
    <cellStyle name="警告文本" xfId="22" builtinId="11"/>
    <cellStyle name="_ET_STYLE_NoName_00_" xfId="23"/>
    <cellStyle name="常规 5 2" xfId="24"/>
    <cellStyle name="标题" xfId="25" builtinId="15"/>
    <cellStyle name="解释性文本" xfId="26" builtinId="53"/>
    <cellStyle name="标题 1" xfId="27" builtinId="16"/>
    <cellStyle name="标题 2" xfId="28" builtinId="17"/>
    <cellStyle name="0,0_x000d__x000a_NA_x000d__x000a_" xfId="29"/>
    <cellStyle name="_ET_STYLE_NoName_00__棠景俱乐部已设计完部分200701.26" xfId="30"/>
    <cellStyle name="_ET_STYLE_NoName_00_ 2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?? 2" xfId="37"/>
    <cellStyle name="40% - 强调文字颜色 4 2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20% - 强调文字颜色 2 3" xfId="43"/>
    <cellStyle name="汇总" xfId="44" builtinId="25"/>
    <cellStyle name="好" xfId="45" builtinId="26"/>
    <cellStyle name="适中" xfId="46" builtinId="28"/>
    <cellStyle name="20% - 强调文字颜色 3 3" xfId="47"/>
    <cellStyle name="20% - 强调文字颜色 5" xfId="48" builtinId="46"/>
    <cellStyle name="强调文字颜色 1" xfId="49" builtinId="29"/>
    <cellStyle name="链接单元格 3" xfId="50"/>
    <cellStyle name="20% - 强调文字颜色 1" xfId="51" builtinId="30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1 3" xfId="58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_上海（市内部分）投资表" xfId="68"/>
    <cellStyle name="60% - 强调文字颜色 6" xfId="69" builtinId="52"/>
    <cellStyle name="??" xfId="70"/>
    <cellStyle name="标题 2 2" xfId="71"/>
    <cellStyle name="0,0_x000d__x000a_NA_x000d__x000a_ 2" xfId="72"/>
    <cellStyle name="标题 2 3" xfId="73"/>
    <cellStyle name="0,0_x000d__x000a_NA_x000d__x000a_ 3" xfId="74"/>
    <cellStyle name="20% - 强调文字颜色 2 2" xfId="75"/>
    <cellStyle name="20% - 强调文字颜色 3 2" xfId="76"/>
    <cellStyle name="常规 3" xfId="77"/>
    <cellStyle name="20% - 强调文字颜色 4 2" xfId="78"/>
    <cellStyle name="常规 4" xfId="79"/>
    <cellStyle name="20% - 强调文字颜色 4 3" xfId="80"/>
    <cellStyle name="20% - 强调文字颜色 5 2" xfId="81"/>
    <cellStyle name="20% - 强调文字颜色 5 3" xfId="82"/>
    <cellStyle name="20% - 强调文字颜色 6 2" xfId="83"/>
    <cellStyle name="20% - 强调文字颜色 6 3" xfId="84"/>
    <cellStyle name="40% - 强调文字颜色 1 2" xfId="85"/>
    <cellStyle name="40% - 强调文字颜色 1 3" xfId="86"/>
    <cellStyle name="40% - 强调文字颜色 2 2" xfId="87"/>
    <cellStyle name="40% - 强调文字颜色 2 3" xfId="88"/>
    <cellStyle name="40% - 强调文字颜色 3 2" xfId="89"/>
    <cellStyle name="40% - 强调文字颜色 3 3" xfId="90"/>
    <cellStyle name="40% - 强调文字颜色 4 3" xfId="91"/>
    <cellStyle name="40% - 强调文字颜色 5 2" xfId="92"/>
    <cellStyle name="40% - 强调文字颜色 5 3" xfId="93"/>
    <cellStyle name="40% - 强调文字颜色 6 2" xfId="94"/>
    <cellStyle name="40% - 强调文字颜色 6 3" xfId="95"/>
    <cellStyle name="60% - 强调文字颜色 1 2" xfId="96"/>
    <cellStyle name="60% - 强调文字颜色 1 3" xfId="97"/>
    <cellStyle name="常规 5" xfId="98"/>
    <cellStyle name="60% - 强调文字颜色 2 2" xfId="99"/>
    <cellStyle name="60% - 强调文字颜色 3 2" xfId="100"/>
    <cellStyle name="60% - 强调文字颜色 3 3" xfId="101"/>
    <cellStyle name="60% - 强调文字颜色 4 2" xfId="102"/>
    <cellStyle name="60% - 强调文字颜色 4 3" xfId="103"/>
    <cellStyle name="60% - 强调文字颜色 5 2" xfId="104"/>
    <cellStyle name="60% - 强调文字颜色 5 3" xfId="105"/>
    <cellStyle name="60% - 强调文字颜色 6 2" xfId="106"/>
    <cellStyle name="60% - 强调文字颜色 6 3" xfId="107"/>
    <cellStyle name="ST_06" xfId="108"/>
    <cellStyle name="百分比 2" xfId="109"/>
    <cellStyle name="标题 1 2" xfId="110"/>
    <cellStyle name="标题 1 3" xfId="111"/>
    <cellStyle name="标题 3 2" xfId="112"/>
    <cellStyle name="一般_prc_80101" xfId="113"/>
    <cellStyle name="标题 3 3" xfId="114"/>
    <cellStyle name="千位分隔 3" xfId="115"/>
    <cellStyle name="标题 4 2" xfId="116"/>
    <cellStyle name="标题 4 3" xfId="117"/>
    <cellStyle name="标题 5" xfId="118"/>
    <cellStyle name="差 2" xfId="119"/>
    <cellStyle name="差 3" xfId="120"/>
    <cellStyle name="常规 14" xfId="121"/>
    <cellStyle name="常规 2" xfId="122"/>
    <cellStyle name="常规 2 2" xfId="123"/>
    <cellStyle name="常规 2 3" xfId="124"/>
    <cellStyle name="常规 3 2" xfId="125"/>
    <cellStyle name="常规 5_Sheet2" xfId="126"/>
    <cellStyle name="常规 7" xfId="127"/>
    <cellStyle name="好 2" xfId="128"/>
    <cellStyle name="好 3" xfId="129"/>
    <cellStyle name="汇总 2" xfId="130"/>
    <cellStyle name="汇总 3" xfId="131"/>
    <cellStyle name="检查单元格 2" xfId="132"/>
    <cellStyle name="检查单元格 3" xfId="133"/>
    <cellStyle name="解释性文本 2" xfId="134"/>
    <cellStyle name="解释性文本 3" xfId="135"/>
    <cellStyle name="警告文本 2" xfId="136"/>
    <cellStyle name="警告文本 3" xfId="137"/>
    <cellStyle name="链接单元格 2" xfId="138"/>
    <cellStyle name="普通_表二 (2)" xfId="139"/>
    <cellStyle name="千位分隔 2" xfId="140"/>
    <cellStyle name="千位分隔 2 2" xfId="141"/>
    <cellStyle name="强调文字颜色 1 2" xfId="142"/>
    <cellStyle name="强调文字颜色 1 3" xfId="143"/>
    <cellStyle name="强调文字颜色 2 2" xfId="144"/>
    <cellStyle name="强调文字颜色 2 3" xfId="145"/>
    <cellStyle name="强调文字颜色 3 2" xfId="146"/>
    <cellStyle name="强调文字颜色 3 3" xfId="147"/>
    <cellStyle name="强调文字颜色 4 2" xfId="148"/>
    <cellStyle name="强调文字颜色 4 3" xfId="149"/>
    <cellStyle name="强调文字颜色 5 2" xfId="150"/>
    <cellStyle name="强调文字颜色 5 3" xfId="151"/>
    <cellStyle name="强调文字颜色 6 2" xfId="152"/>
    <cellStyle name="强调文字颜色 6 3" xfId="153"/>
    <cellStyle name="适中 3" xfId="154"/>
    <cellStyle name="输入 2" xfId="155"/>
    <cellStyle name="输入 3" xfId="156"/>
    <cellStyle name="样式 1" xfId="157"/>
    <cellStyle name="样式 1 2" xfId="158"/>
    <cellStyle name="样式 1 3" xfId="159"/>
    <cellStyle name="注释 2" xfId="1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4"/>
  <sheetViews>
    <sheetView zoomScale="55" zoomScaleNormal="55" topLeftCell="A4" workbookViewId="0">
      <selection activeCell="A17" sqref="A17"/>
    </sheetView>
  </sheetViews>
  <sheetFormatPr defaultColWidth="9" defaultRowHeight="14.4"/>
  <cols>
    <col min="1" max="1" width="112.87962962963" customWidth="1"/>
  </cols>
  <sheetData>
    <row r="1" ht="49.9" customHeight="1" spans="1:1">
      <c r="A1" s="42"/>
    </row>
    <row r="2" ht="119.25" customHeight="1" spans="1:1">
      <c r="A2" s="43" t="s">
        <v>0</v>
      </c>
    </row>
    <row r="3" ht="49.9" customHeight="1" spans="1:1">
      <c r="A3" s="44"/>
    </row>
    <row r="4" ht="49.9" customHeight="1" spans="1:1">
      <c r="A4" s="44"/>
    </row>
    <row r="5" ht="49.9" customHeight="1" spans="1:1">
      <c r="A5" s="45"/>
    </row>
    <row r="6" ht="49.9" customHeight="1" spans="1:1">
      <c r="A6" s="45"/>
    </row>
    <row r="7" ht="49.9" customHeight="1" spans="1:1">
      <c r="A7" s="45" t="s">
        <v>1</v>
      </c>
    </row>
    <row r="8" ht="49.9" customHeight="1" spans="1:1">
      <c r="A8" s="45"/>
    </row>
    <row r="9" ht="49.9" customHeight="1" spans="1:1">
      <c r="A9" s="45"/>
    </row>
    <row r="10" ht="49.9" customHeight="1" spans="1:1">
      <c r="A10" s="45"/>
    </row>
    <row r="11" ht="49.9" customHeight="1" spans="1:1">
      <c r="A11" s="45"/>
    </row>
    <row r="12" ht="49.9" customHeight="1" spans="1:1">
      <c r="A12" s="46" t="s">
        <v>2</v>
      </c>
    </row>
    <row r="13" ht="49.9" customHeight="1" spans="1:1">
      <c r="A13" s="47" t="s">
        <v>3</v>
      </c>
    </row>
    <row r="14" ht="49.9" customHeight="1"/>
  </sheetData>
  <pageMargins left="0.699305555555556" right="0.699305555555556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4" sqref="D4"/>
    </sheetView>
  </sheetViews>
  <sheetFormatPr defaultColWidth="8.87962962962963" defaultRowHeight="14.4" outlineLevelRow="4" outlineLevelCol="4"/>
  <cols>
    <col min="1" max="1" width="5.75" style="25" customWidth="1"/>
    <col min="2" max="2" width="8.75" style="25" customWidth="1"/>
    <col min="3" max="3" width="30.6296296296296" style="26" customWidth="1"/>
    <col min="4" max="4" width="20.75" style="25" customWidth="1"/>
    <col min="5" max="5" width="22.75" style="25" customWidth="1"/>
    <col min="6" max="16384" width="8.87962962962963" style="25"/>
  </cols>
  <sheetData>
    <row r="1" ht="36.6" customHeight="1" spans="1:5">
      <c r="A1" s="27" t="s">
        <v>4</v>
      </c>
      <c r="B1" s="27"/>
      <c r="C1" s="27"/>
      <c r="D1" s="27"/>
      <c r="E1" s="27"/>
    </row>
    <row r="2" ht="20.4" spans="1:5">
      <c r="A2" s="28"/>
      <c r="B2" s="28"/>
      <c r="C2" s="28"/>
      <c r="D2" s="28"/>
      <c r="E2" s="29" t="s">
        <v>5</v>
      </c>
    </row>
    <row r="3" ht="30" customHeight="1" spans="1:5">
      <c r="A3" s="30" t="s">
        <v>6</v>
      </c>
      <c r="B3" s="31" t="s">
        <v>7</v>
      </c>
      <c r="C3" s="31"/>
      <c r="D3" s="31" t="s">
        <v>8</v>
      </c>
      <c r="E3" s="32" t="s">
        <v>9</v>
      </c>
    </row>
    <row r="4" ht="22.15" customHeight="1" spans="1:5">
      <c r="A4" s="33">
        <v>1</v>
      </c>
      <c r="B4" s="34" t="s">
        <v>10</v>
      </c>
      <c r="C4" s="35"/>
      <c r="D4" s="36">
        <f>监控!H28</f>
        <v>0</v>
      </c>
      <c r="E4" s="33"/>
    </row>
    <row r="5" ht="21.6" customHeight="1" spans="1:5">
      <c r="A5" s="37" t="s">
        <v>11</v>
      </c>
      <c r="B5" s="38"/>
      <c r="C5" s="39"/>
      <c r="D5" s="40">
        <f>SUM(D4:D4)</f>
        <v>0</v>
      </c>
      <c r="E5" s="41"/>
    </row>
  </sheetData>
  <mergeCells count="4">
    <mergeCell ref="A1:E1"/>
    <mergeCell ref="B3:C3"/>
    <mergeCell ref="B4:C4"/>
    <mergeCell ref="A5:C5"/>
  </mergeCells>
  <printOptions horizontalCentered="1"/>
  <pageMargins left="0.700694444444445" right="0.700694444444445" top="0.751388888888889" bottom="0.751388888888889" header="0.298611111111111" footer="0.298611111111111"/>
  <pageSetup paperSize="9" scale="15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pane xSplit="8" ySplit="4" topLeftCell="I5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4.4"/>
  <cols>
    <col min="1" max="1" width="5" style="1" customWidth="1"/>
    <col min="2" max="2" width="14.75" style="2" customWidth="1"/>
    <col min="3" max="3" width="8.75" style="1" customWidth="1"/>
    <col min="4" max="4" width="20.75" style="2" customWidth="1"/>
    <col min="5" max="5" width="5.75" style="1" customWidth="1"/>
    <col min="6" max="6" width="6.75" style="1" customWidth="1"/>
    <col min="7" max="7" width="11.75" style="1" customWidth="1"/>
    <col min="8" max="8" width="15.5" style="1" customWidth="1"/>
    <col min="9" max="9" width="6.75" style="3" customWidth="1"/>
    <col min="10" max="11" width="12.75" style="4" customWidth="1"/>
    <col min="12" max="16384" width="9" style="3"/>
  </cols>
  <sheetData>
    <row r="1" ht="18.15" spans="1:8">
      <c r="A1" s="5" t="s">
        <v>0</v>
      </c>
      <c r="B1" s="5"/>
      <c r="C1" s="5"/>
      <c r="D1" s="5"/>
      <c r="E1" s="5"/>
      <c r="F1" s="5"/>
      <c r="G1" s="5"/>
      <c r="H1" s="5"/>
    </row>
    <row r="2" spans="1:1">
      <c r="A2" s="6"/>
    </row>
    <row r="3" spans="1:8">
      <c r="A3" s="7" t="s">
        <v>6</v>
      </c>
      <c r="B3" s="7" t="s">
        <v>7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8"/>
    </row>
    <row r="4" spans="1:11">
      <c r="A4" s="8"/>
      <c r="B4" s="8"/>
      <c r="C4" s="8"/>
      <c r="D4" s="8"/>
      <c r="E4" s="8"/>
      <c r="F4" s="8"/>
      <c r="G4" s="7" t="s">
        <v>17</v>
      </c>
      <c r="H4" s="7" t="s">
        <v>18</v>
      </c>
      <c r="J4" s="21"/>
      <c r="K4" s="21"/>
    </row>
    <row r="5" spans="1:11">
      <c r="A5" s="9" t="s">
        <v>19</v>
      </c>
      <c r="B5" s="10" t="s">
        <v>20</v>
      </c>
      <c r="C5" s="11"/>
      <c r="D5" s="11"/>
      <c r="E5" s="11"/>
      <c r="F5" s="11"/>
      <c r="G5" s="11"/>
      <c r="H5" s="12"/>
      <c r="J5" s="22"/>
      <c r="K5" s="22"/>
    </row>
    <row r="6" ht="72" spans="1:11">
      <c r="A6" s="13">
        <v>1</v>
      </c>
      <c r="B6" s="14" t="s">
        <v>21</v>
      </c>
      <c r="C6" s="13" t="s">
        <v>22</v>
      </c>
      <c r="D6" s="14" t="s">
        <v>23</v>
      </c>
      <c r="E6" s="13" t="s">
        <v>24</v>
      </c>
      <c r="F6" s="13">
        <v>5</v>
      </c>
      <c r="G6" s="15"/>
      <c r="H6" s="15"/>
      <c r="J6" s="22"/>
      <c r="K6" s="22"/>
    </row>
    <row r="7" ht="129.6" spans="1:11">
      <c r="A7" s="13">
        <v>2</v>
      </c>
      <c r="B7" s="14" t="s">
        <v>25</v>
      </c>
      <c r="C7" s="16" t="s">
        <v>26</v>
      </c>
      <c r="D7" s="14" t="s">
        <v>27</v>
      </c>
      <c r="E7" s="13" t="s">
        <v>24</v>
      </c>
      <c r="F7" s="13">
        <f>F6</f>
        <v>5</v>
      </c>
      <c r="G7" s="15"/>
      <c r="H7" s="15"/>
      <c r="J7" s="22"/>
      <c r="K7" s="22"/>
    </row>
    <row r="8" ht="57.6" spans="1:11">
      <c r="A8" s="13">
        <v>3</v>
      </c>
      <c r="B8" s="14" t="s">
        <v>28</v>
      </c>
      <c r="C8" s="13" t="s">
        <v>26</v>
      </c>
      <c r="D8" s="14" t="s">
        <v>29</v>
      </c>
      <c r="E8" s="13" t="s">
        <v>30</v>
      </c>
      <c r="F8" s="13">
        <f>F6</f>
        <v>5</v>
      </c>
      <c r="G8" s="15"/>
      <c r="H8" s="15"/>
      <c r="J8" s="22"/>
      <c r="K8" s="22"/>
    </row>
    <row r="9" ht="43.2" spans="1:11">
      <c r="A9" s="13">
        <v>4</v>
      </c>
      <c r="B9" s="14" t="s">
        <v>31</v>
      </c>
      <c r="C9" s="13" t="s">
        <v>26</v>
      </c>
      <c r="D9" s="14" t="s">
        <v>32</v>
      </c>
      <c r="E9" s="13" t="s">
        <v>33</v>
      </c>
      <c r="F9" s="13">
        <f>F6</f>
        <v>5</v>
      </c>
      <c r="G9" s="15"/>
      <c r="H9" s="15"/>
      <c r="J9" s="22"/>
      <c r="K9" s="22"/>
    </row>
    <row r="10" spans="1:11">
      <c r="A10" s="13">
        <v>5</v>
      </c>
      <c r="B10" s="14" t="s">
        <v>34</v>
      </c>
      <c r="C10" s="13" t="s">
        <v>35</v>
      </c>
      <c r="D10" s="14" t="s">
        <v>36</v>
      </c>
      <c r="E10" s="13" t="s">
        <v>30</v>
      </c>
      <c r="F10" s="13">
        <f>F6</f>
        <v>5</v>
      </c>
      <c r="G10" s="15"/>
      <c r="H10" s="15"/>
      <c r="J10" s="22"/>
      <c r="K10" s="22"/>
    </row>
    <row r="11" spans="1:11">
      <c r="A11" s="9" t="s">
        <v>37</v>
      </c>
      <c r="B11" s="10" t="s">
        <v>38</v>
      </c>
      <c r="C11" s="11"/>
      <c r="D11" s="11"/>
      <c r="E11" s="11"/>
      <c r="F11" s="11"/>
      <c r="G11" s="11"/>
      <c r="H11" s="12"/>
      <c r="J11" s="22"/>
      <c r="K11" s="22"/>
    </row>
    <row r="12" spans="1:11">
      <c r="A12" s="13">
        <v>1</v>
      </c>
      <c r="B12" s="14" t="s">
        <v>39</v>
      </c>
      <c r="C12" s="13" t="s">
        <v>40</v>
      </c>
      <c r="D12" s="14" t="s">
        <v>41</v>
      </c>
      <c r="E12" s="13" t="s">
        <v>42</v>
      </c>
      <c r="F12" s="13">
        <f>50+600+400+400+800</f>
        <v>2250</v>
      </c>
      <c r="G12" s="15"/>
      <c r="H12" s="15"/>
      <c r="J12" s="22"/>
      <c r="K12" s="22"/>
    </row>
    <row r="13" spans="1:11">
      <c r="A13" s="13">
        <v>2</v>
      </c>
      <c r="B13" s="14" t="s">
        <v>43</v>
      </c>
      <c r="C13" s="13" t="s">
        <v>40</v>
      </c>
      <c r="D13" s="14" t="s">
        <v>44</v>
      </c>
      <c r="E13" s="13" t="s">
        <v>42</v>
      </c>
      <c r="F13" s="13">
        <f>F12</f>
        <v>2250</v>
      </c>
      <c r="G13" s="15"/>
      <c r="H13" s="15"/>
      <c r="J13" s="22"/>
      <c r="K13" s="22"/>
    </row>
    <row r="14" spans="1:11">
      <c r="A14" s="13">
        <v>3</v>
      </c>
      <c r="B14" s="14" t="s">
        <v>45</v>
      </c>
      <c r="C14" s="13" t="s">
        <v>40</v>
      </c>
      <c r="D14" s="14" t="s">
        <v>46</v>
      </c>
      <c r="E14" s="13" t="s">
        <v>47</v>
      </c>
      <c r="F14" s="13">
        <f>F6</f>
        <v>5</v>
      </c>
      <c r="G14" s="15"/>
      <c r="H14" s="15"/>
      <c r="J14" s="22"/>
      <c r="K14" s="22"/>
    </row>
    <row r="15" ht="15.6" spans="1:11">
      <c r="A15" s="13">
        <v>4</v>
      </c>
      <c r="B15" s="14" t="s">
        <v>48</v>
      </c>
      <c r="C15" s="13" t="s">
        <v>40</v>
      </c>
      <c r="D15" s="14" t="s">
        <v>49</v>
      </c>
      <c r="E15" s="13" t="s">
        <v>42</v>
      </c>
      <c r="F15" s="13">
        <f>30+30+450+380+550</f>
        <v>1440</v>
      </c>
      <c r="G15" s="15"/>
      <c r="H15" s="15"/>
      <c r="J15" s="22"/>
      <c r="K15" s="22"/>
    </row>
    <row r="16" spans="1:11">
      <c r="A16" s="13">
        <v>5</v>
      </c>
      <c r="B16" s="14" t="s">
        <v>50</v>
      </c>
      <c r="C16" s="13" t="s">
        <v>40</v>
      </c>
      <c r="D16" s="14" t="s">
        <v>51</v>
      </c>
      <c r="E16" s="13" t="s">
        <v>42</v>
      </c>
      <c r="F16" s="13">
        <f>F15</f>
        <v>1440</v>
      </c>
      <c r="G16" s="15"/>
      <c r="H16" s="15"/>
      <c r="J16" s="22"/>
      <c r="K16" s="22"/>
    </row>
    <row r="17" spans="1:11">
      <c r="A17" s="13">
        <v>6</v>
      </c>
      <c r="B17" s="14" t="s">
        <v>52</v>
      </c>
      <c r="C17" s="13" t="s">
        <v>26</v>
      </c>
      <c r="D17" s="14" t="s">
        <v>52</v>
      </c>
      <c r="E17" s="13" t="s">
        <v>30</v>
      </c>
      <c r="F17" s="13">
        <v>7</v>
      </c>
      <c r="G17" s="15"/>
      <c r="H17" s="15"/>
      <c r="J17" s="22"/>
      <c r="K17" s="22"/>
    </row>
    <row r="18" ht="28.8" spans="1:11">
      <c r="A18" s="13">
        <v>7</v>
      </c>
      <c r="B18" s="14" t="s">
        <v>53</v>
      </c>
      <c r="C18" s="13" t="s">
        <v>40</v>
      </c>
      <c r="D18" s="14" t="s">
        <v>54</v>
      </c>
      <c r="E18" s="13" t="s">
        <v>55</v>
      </c>
      <c r="F18" s="13">
        <v>1</v>
      </c>
      <c r="G18" s="15"/>
      <c r="H18" s="15"/>
      <c r="J18" s="22"/>
      <c r="K18" s="22"/>
    </row>
    <row r="19" spans="1:11">
      <c r="A19" s="9" t="s">
        <v>56</v>
      </c>
      <c r="B19" s="10" t="s">
        <v>57</v>
      </c>
      <c r="C19" s="13"/>
      <c r="D19" s="11"/>
      <c r="E19" s="11"/>
      <c r="F19" s="11"/>
      <c r="G19" s="11"/>
      <c r="H19" s="12"/>
      <c r="J19" s="22"/>
      <c r="K19" s="22"/>
    </row>
    <row r="20" ht="144" spans="1:11">
      <c r="A20" s="13">
        <v>1</v>
      </c>
      <c r="B20" s="14" t="s">
        <v>58</v>
      </c>
      <c r="C20" s="13" t="s">
        <v>22</v>
      </c>
      <c r="D20" s="14" t="s">
        <v>59</v>
      </c>
      <c r="E20" s="13" t="s">
        <v>24</v>
      </c>
      <c r="F20" s="13">
        <v>1</v>
      </c>
      <c r="G20" s="15"/>
      <c r="H20" s="15"/>
      <c r="J20" s="22"/>
      <c r="K20" s="22"/>
    </row>
    <row r="21" ht="28.8" spans="1:11">
      <c r="A21" s="13">
        <v>2</v>
      </c>
      <c r="B21" s="14" t="s">
        <v>60</v>
      </c>
      <c r="C21" s="13" t="s">
        <v>61</v>
      </c>
      <c r="D21" s="14" t="s">
        <v>62</v>
      </c>
      <c r="E21" s="13" t="s">
        <v>63</v>
      </c>
      <c r="F21" s="13">
        <v>3</v>
      </c>
      <c r="G21" s="15"/>
      <c r="H21" s="15"/>
      <c r="J21" s="22"/>
      <c r="K21" s="22"/>
    </row>
    <row r="22" ht="158.4" spans="1:11">
      <c r="A22" s="13">
        <v>3</v>
      </c>
      <c r="B22" s="14" t="s">
        <v>64</v>
      </c>
      <c r="C22" s="13" t="s">
        <v>22</v>
      </c>
      <c r="D22" s="14" t="s">
        <v>65</v>
      </c>
      <c r="E22" s="13" t="s">
        <v>24</v>
      </c>
      <c r="F22" s="13">
        <v>1</v>
      </c>
      <c r="G22" s="15"/>
      <c r="H22" s="15"/>
      <c r="J22" s="22"/>
      <c r="K22" s="22"/>
    </row>
    <row r="23" ht="129.6" spans="1:11">
      <c r="A23" s="13">
        <v>4</v>
      </c>
      <c r="B23" s="14" t="s">
        <v>66</v>
      </c>
      <c r="C23" s="13" t="s">
        <v>67</v>
      </c>
      <c r="D23" s="14" t="s">
        <v>68</v>
      </c>
      <c r="E23" s="13" t="s">
        <v>24</v>
      </c>
      <c r="F23" s="13">
        <v>1</v>
      </c>
      <c r="G23" s="15"/>
      <c r="H23" s="15"/>
      <c r="J23" s="22"/>
      <c r="K23" s="22"/>
    </row>
    <row r="24" ht="43.2" spans="1:11">
      <c r="A24" s="13">
        <v>5</v>
      </c>
      <c r="B24" s="14" t="s">
        <v>69</v>
      </c>
      <c r="C24" s="13" t="s">
        <v>67</v>
      </c>
      <c r="D24" s="14" t="s">
        <v>70</v>
      </c>
      <c r="E24" s="13" t="s">
        <v>63</v>
      </c>
      <c r="F24" s="13">
        <v>5</v>
      </c>
      <c r="G24" s="15"/>
      <c r="H24" s="15"/>
      <c r="J24" s="22"/>
      <c r="K24" s="22"/>
    </row>
    <row r="25" ht="100.8" spans="1:11">
      <c r="A25" s="13">
        <v>6</v>
      </c>
      <c r="B25" s="14" t="s">
        <v>71</v>
      </c>
      <c r="C25" s="13" t="s">
        <v>40</v>
      </c>
      <c r="D25" s="14" t="s">
        <v>72</v>
      </c>
      <c r="E25" s="13" t="s">
        <v>24</v>
      </c>
      <c r="F25" s="13">
        <v>1</v>
      </c>
      <c r="G25" s="15"/>
      <c r="H25" s="15"/>
      <c r="J25" s="22"/>
      <c r="K25" s="22"/>
    </row>
    <row r="26" ht="86.4" spans="1:11">
      <c r="A26" s="13">
        <v>7</v>
      </c>
      <c r="B26" s="14" t="s">
        <v>73</v>
      </c>
      <c r="C26" s="13" t="s">
        <v>74</v>
      </c>
      <c r="D26" s="14" t="s">
        <v>75</v>
      </c>
      <c r="E26" s="13" t="s">
        <v>33</v>
      </c>
      <c r="F26" s="13">
        <v>1</v>
      </c>
      <c r="G26" s="15"/>
      <c r="H26" s="15"/>
      <c r="J26" s="22"/>
      <c r="K26" s="22"/>
    </row>
    <row r="27" ht="115.2" spans="1:11">
      <c r="A27" s="13">
        <v>8</v>
      </c>
      <c r="B27" s="14" t="s">
        <v>76</v>
      </c>
      <c r="C27" s="13" t="s">
        <v>74</v>
      </c>
      <c r="D27" s="14" t="s">
        <v>77</v>
      </c>
      <c r="E27" s="13" t="s">
        <v>30</v>
      </c>
      <c r="F27" s="13">
        <v>1</v>
      </c>
      <c r="G27" s="15"/>
      <c r="H27" s="15"/>
      <c r="J27" s="22"/>
      <c r="K27" s="22"/>
    </row>
    <row r="28" spans="1:8">
      <c r="A28" s="17"/>
      <c r="B28" s="18"/>
      <c r="C28" s="11"/>
      <c r="D28" s="11"/>
      <c r="E28" s="11"/>
      <c r="F28" s="11"/>
      <c r="G28" s="19" t="s">
        <v>11</v>
      </c>
      <c r="H28" s="20"/>
    </row>
    <row r="29" spans="10:11">
      <c r="J29" s="23"/>
      <c r="K29" s="22"/>
    </row>
    <row r="31" spans="11:11">
      <c r="K31" s="24"/>
    </row>
    <row r="32" spans="11:11">
      <c r="K32" s="24"/>
    </row>
  </sheetData>
  <mergeCells count="8">
    <mergeCell ref="A1:H1"/>
    <mergeCell ref="G3:H3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总表</vt:lpstr>
      <vt:lpstr>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fwzx2015</cp:lastModifiedBy>
  <dcterms:created xsi:type="dcterms:W3CDTF">2017-09-05T01:43:00Z</dcterms:created>
  <cp:lastPrinted>2017-09-25T02:29:00Z</cp:lastPrinted>
  <dcterms:modified xsi:type="dcterms:W3CDTF">2018-01-11T07:19:37Z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